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MA工作\2021年第二期\排版\已排版\"/>
    </mc:Choice>
  </mc:AlternateContent>
  <bookViews>
    <workbookView xWindow="0" yWindow="0" windowWidth="28800" windowHeight="12045"/>
  </bookViews>
  <sheets>
    <sheet name="亚得里亚海银行 任务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0" i="2" l="1"/>
  <c r="J21" i="2"/>
  <c r="J22" i="2"/>
  <c r="J23" i="2"/>
  <c r="J24" i="2" l="1"/>
  <c r="K8" i="2" l="1"/>
  <c r="K9" i="2"/>
  <c r="K10" i="2"/>
  <c r="K11" i="2"/>
  <c r="K12" i="2"/>
  <c r="K13" i="2"/>
  <c r="K14" i="2"/>
  <c r="K15" i="2"/>
  <c r="K7" i="2"/>
  <c r="C25" i="2"/>
  <c r="C17" i="2"/>
  <c r="C28" i="2"/>
  <c r="F42" i="2" l="1"/>
  <c r="F34" i="2"/>
</calcChain>
</file>

<file path=xl/sharedStrings.xml><?xml version="1.0" encoding="utf-8"?>
<sst xmlns="http://schemas.openxmlformats.org/spreadsheetml/2006/main" count="152" uniqueCount="111">
  <si>
    <t>-</t>
  </si>
  <si>
    <t xml:space="preserve"> </t>
  </si>
  <si>
    <t>60% of MIR</t>
  </si>
  <si>
    <t>70% of MIR</t>
  </si>
  <si>
    <t>任务6只是删除了机会成本和收入，然后观察其对盈利能力的影响。</t>
    <phoneticPr fontId="14" type="noConversion"/>
  </si>
  <si>
    <t>你看到了什么结果？哪一种系统更好？</t>
    <phoneticPr fontId="14" type="noConversion"/>
  </si>
  <si>
    <t>所有灰色单元格都是需要填写的单元格。点击单元格右键查看一些单元格的注释。</t>
    <phoneticPr fontId="14" type="noConversion"/>
  </si>
  <si>
    <t>不适用</t>
    <phoneticPr fontId="14" type="noConversion"/>
  </si>
  <si>
    <t>表1</t>
    <phoneticPr fontId="14" type="noConversion"/>
  </si>
  <si>
    <t>单位：百万欧元</t>
    <phoneticPr fontId="14" type="noConversion"/>
  </si>
  <si>
    <t>资产</t>
    <phoneticPr fontId="14" type="noConversion"/>
  </si>
  <si>
    <t>现金</t>
    <phoneticPr fontId="14" type="noConversion"/>
  </si>
  <si>
    <t>有价证券——5年期</t>
    <phoneticPr fontId="14" type="noConversion"/>
  </si>
  <si>
    <t>贷款</t>
    <phoneticPr fontId="14" type="noConversion"/>
  </si>
  <si>
    <t xml:space="preserve">  -平均5年期个人贷款</t>
    <phoneticPr fontId="14" type="noConversion"/>
  </si>
  <si>
    <t xml:space="preserve">  -3年期企业贷款</t>
    <phoneticPr fontId="14" type="noConversion"/>
  </si>
  <si>
    <t>透支</t>
    <phoneticPr fontId="14" type="noConversion"/>
  </si>
  <si>
    <t xml:space="preserve">  -平均6个月零售透支</t>
    <phoneticPr fontId="14" type="noConversion"/>
  </si>
  <si>
    <t xml:space="preserve">  -平均3个月企业透支</t>
    <phoneticPr fontId="14" type="noConversion"/>
  </si>
  <si>
    <t>固定资产</t>
    <phoneticPr fontId="14" type="noConversion"/>
  </si>
  <si>
    <t>资产总额</t>
    <phoneticPr fontId="14" type="noConversion"/>
  </si>
  <si>
    <t>负债</t>
    <phoneticPr fontId="14" type="noConversion"/>
  </si>
  <si>
    <t>零售存款</t>
    <phoneticPr fontId="14" type="noConversion"/>
  </si>
  <si>
    <t xml:space="preserve">   -活期</t>
    <phoneticPr fontId="14" type="noConversion"/>
  </si>
  <si>
    <t xml:space="preserve">   -平均3个月定期</t>
    <phoneticPr fontId="14" type="noConversion"/>
  </si>
  <si>
    <t>企业存款</t>
    <phoneticPr fontId="14" type="noConversion"/>
  </si>
  <si>
    <t>负债总额</t>
    <phoneticPr fontId="14" type="noConversion"/>
  </si>
  <si>
    <t>所有者权益</t>
    <phoneticPr fontId="14" type="noConversion"/>
  </si>
  <si>
    <t>实收资本</t>
    <phoneticPr fontId="14" type="noConversion"/>
  </si>
  <si>
    <t>所有者权益总额</t>
    <phoneticPr fontId="14" type="noConversion"/>
  </si>
  <si>
    <r>
      <t>MIR</t>
    </r>
    <r>
      <rPr>
        <sz val="10"/>
        <color theme="1"/>
        <rFont val="宋体"/>
        <family val="3"/>
        <charset val="134"/>
      </rPr>
      <t>是指市场利率</t>
    </r>
    <phoneticPr fontId="14" type="noConversion"/>
  </si>
  <si>
    <t>实际利率</t>
    <phoneticPr fontId="14" type="noConversion"/>
  </si>
  <si>
    <t>风险溢价</t>
    <phoneticPr fontId="14" type="noConversion"/>
  </si>
  <si>
    <t>转移价格</t>
    <phoneticPr fontId="14" type="noConversion"/>
  </si>
  <si>
    <t>企业部门</t>
    <phoneticPr fontId="14" type="noConversion"/>
  </si>
  <si>
    <t>零售部门</t>
    <phoneticPr fontId="14" type="noConversion"/>
  </si>
  <si>
    <t>资金部</t>
    <phoneticPr fontId="14" type="noConversion"/>
  </si>
  <si>
    <t>合计</t>
    <phoneticPr fontId="14" type="noConversion"/>
  </si>
  <si>
    <t>资金部</t>
    <phoneticPr fontId="14" type="noConversion"/>
  </si>
  <si>
    <t>合计</t>
    <phoneticPr fontId="14" type="noConversion"/>
  </si>
  <si>
    <t>市场</t>
    <phoneticPr fontId="14" type="noConversion"/>
  </si>
  <si>
    <t>案例学习：亚得里亚海银行</t>
    <phoneticPr fontId="14" type="noConversion"/>
  </si>
  <si>
    <t>人工成本</t>
    <phoneticPr fontId="14" type="noConversion"/>
  </si>
  <si>
    <t>员工人数</t>
    <phoneticPr fontId="14" type="noConversion"/>
  </si>
  <si>
    <t>成本率</t>
    <phoneticPr fontId="14" type="noConversion"/>
  </si>
  <si>
    <t>每个部门的成本</t>
    <phoneticPr fontId="14" type="noConversion"/>
  </si>
  <si>
    <t>管理费用</t>
    <phoneticPr fontId="14" type="noConversion"/>
  </si>
  <si>
    <t>资产组合的数量</t>
    <phoneticPr fontId="14" type="noConversion"/>
  </si>
  <si>
    <t>折旧与摊销</t>
    <phoneticPr fontId="14" type="noConversion"/>
  </si>
  <si>
    <t>办公空间（平方米）</t>
    <phoneticPr fontId="14" type="noConversion"/>
  </si>
  <si>
    <t>分部报告</t>
    <phoneticPr fontId="14" type="noConversion"/>
  </si>
  <si>
    <t>表6</t>
    <phoneticPr fontId="14" type="noConversion"/>
  </si>
  <si>
    <t>金融资产</t>
    <phoneticPr fontId="14" type="noConversion"/>
  </si>
  <si>
    <t>金融负债</t>
    <phoneticPr fontId="14" type="noConversion"/>
  </si>
  <si>
    <t>利息收入</t>
    <phoneticPr fontId="14" type="noConversion"/>
  </si>
  <si>
    <t>资金的市场(机会)成本（MIR）</t>
    <phoneticPr fontId="14" type="noConversion"/>
  </si>
  <si>
    <t>利息费用</t>
    <phoneticPr fontId="14" type="noConversion"/>
  </si>
  <si>
    <t>资金的市场(机会)收入（MIR）</t>
    <phoneticPr fontId="14" type="noConversion"/>
  </si>
  <si>
    <t>手续费净额</t>
    <phoneticPr fontId="14" type="noConversion"/>
  </si>
  <si>
    <t>人工成本</t>
    <phoneticPr fontId="14" type="noConversion"/>
  </si>
  <si>
    <t>管理费用</t>
    <phoneticPr fontId="14" type="noConversion"/>
  </si>
  <si>
    <t>折旧费</t>
    <phoneticPr fontId="14" type="noConversion"/>
  </si>
  <si>
    <t>减值</t>
    <phoneticPr fontId="14" type="noConversion"/>
  </si>
  <si>
    <t>毛利</t>
    <phoneticPr fontId="14" type="noConversion"/>
  </si>
  <si>
    <t>资产收益率</t>
    <phoneticPr fontId="14" type="noConversion"/>
  </si>
  <si>
    <t>表7：资金部的利润分解</t>
    <phoneticPr fontId="14" type="noConversion"/>
  </si>
  <si>
    <t xml:space="preserve">作者对本杰明·卡塔兰为学生设计的模板表示由衷的感谢。 </t>
    <phoneticPr fontId="14" type="noConversion"/>
  </si>
  <si>
    <t>期限</t>
    <phoneticPr fontId="14" type="noConversion"/>
  </si>
  <si>
    <t>1天</t>
    <phoneticPr fontId="14" type="noConversion"/>
  </si>
  <si>
    <t>1个月</t>
    <phoneticPr fontId="14" type="noConversion"/>
  </si>
  <si>
    <t>3个月</t>
    <phoneticPr fontId="14" type="noConversion"/>
  </si>
  <si>
    <t>6个月</t>
    <phoneticPr fontId="14" type="noConversion"/>
  </si>
  <si>
    <t>1年</t>
    <phoneticPr fontId="14" type="noConversion"/>
  </si>
  <si>
    <t>2年</t>
    <phoneticPr fontId="14" type="noConversion"/>
  </si>
  <si>
    <t>3年</t>
    <phoneticPr fontId="14" type="noConversion"/>
  </si>
  <si>
    <t>5年</t>
    <phoneticPr fontId="14" type="noConversion"/>
  </si>
  <si>
    <t>10年</t>
    <phoneticPr fontId="14" type="noConversion"/>
  </si>
  <si>
    <t>天数</t>
  </si>
  <si>
    <t>年数</t>
    <phoneticPr fontId="14" type="noConversion"/>
  </si>
  <si>
    <t>资金转移定价（FTP）</t>
    <phoneticPr fontId="14" type="noConversion"/>
  </si>
  <si>
    <t>表2</t>
    <phoneticPr fontId="14" type="noConversion"/>
  </si>
  <si>
    <t>表4</t>
    <phoneticPr fontId="14" type="noConversion"/>
  </si>
  <si>
    <t>贷款类型</t>
    <phoneticPr fontId="14" type="noConversion"/>
  </si>
  <si>
    <t>贷款金额</t>
    <phoneticPr fontId="14" type="noConversion"/>
  </si>
  <si>
    <t>减值计提比例</t>
    <phoneticPr fontId="14" type="noConversion"/>
  </si>
  <si>
    <t>减值金额</t>
    <phoneticPr fontId="14" type="noConversion"/>
  </si>
  <si>
    <t xml:space="preserve">企业部门 </t>
    <phoneticPr fontId="14" type="noConversion"/>
  </si>
  <si>
    <t>零售部门</t>
    <phoneticPr fontId="14" type="noConversion"/>
  </si>
  <si>
    <t>企业透支</t>
    <phoneticPr fontId="14" type="noConversion"/>
  </si>
  <si>
    <t>企业贷款</t>
    <phoneticPr fontId="14" type="noConversion"/>
  </si>
  <si>
    <t>零售贷款</t>
    <phoneticPr fontId="14" type="noConversion"/>
  </si>
  <si>
    <t>零售透支</t>
    <phoneticPr fontId="14" type="noConversion"/>
  </si>
  <si>
    <t>合计</t>
    <phoneticPr fontId="14" type="noConversion"/>
  </si>
  <si>
    <t>表5</t>
    <phoneticPr fontId="14" type="noConversion"/>
  </si>
  <si>
    <t>利息收入</t>
  </si>
  <si>
    <t xml:space="preserve">   -企业部门</t>
  </si>
  <si>
    <t xml:space="preserve">   -零售部门</t>
  </si>
  <si>
    <t xml:space="preserve">   -证券</t>
  </si>
  <si>
    <t xml:space="preserve">   -现金</t>
  </si>
  <si>
    <t>利息支出</t>
  </si>
  <si>
    <t>手续费净额</t>
  </si>
  <si>
    <t>人工成本</t>
  </si>
  <si>
    <t>管理费用</t>
  </si>
  <si>
    <t>折旧费</t>
  </si>
  <si>
    <t>减值</t>
  </si>
  <si>
    <t>毛利</t>
  </si>
  <si>
    <t>所得税</t>
  </si>
  <si>
    <t>净利润</t>
  </si>
  <si>
    <t>图2</t>
    <phoneticPr fontId="14" type="noConversion"/>
  </si>
  <si>
    <t>表3</t>
    <phoneticPr fontId="14" type="noConversion"/>
  </si>
  <si>
    <t>资产负债管理(ALM)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</si>
</sst>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0.0%"/>
    <numFmt numFmtId="178" formatCode="#,##0.0"/>
    <numFmt numFmtId="179" formatCode="#,##0_);\(#,##0\);&quot;–&quot;_);@"/>
    <numFmt numFmtId="180" formatCode="#,##0.00%_);\(#,##0.00%\);&quot;–&quot;_);@"/>
    <numFmt numFmtId="181" formatCode="&quot;$&quot;#,##0.000_);\(&quot;$&quot;#,##0.000\);&quot;–&quot;_);@_)"/>
    <numFmt numFmtId="182" formatCode="#,##0.0_);\(#,##0.0\);&quot;–&quot;_);@"/>
  </numFmts>
  <fonts count="23">
    <font>
      <sz val="10"/>
      <color theme="1"/>
      <name val="Arial"/>
      <family val="2"/>
      <charset val="238"/>
    </font>
    <font>
      <sz val="12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0"/>
      <color theme="1"/>
      <name val="Arial"/>
      <family val="2"/>
      <charset val="238"/>
    </font>
    <font>
      <b/>
      <sz val="11"/>
      <color theme="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6"/>
      <color theme="0"/>
      <name val="宋体"/>
      <family val="2"/>
      <scheme val="minor"/>
    </font>
    <font>
      <b/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b/>
      <sz val="8"/>
      <color theme="1"/>
      <name val="宋体"/>
      <family val="2"/>
      <scheme val="minor"/>
    </font>
    <font>
      <b/>
      <sz val="10"/>
      <color rgb="FF000000"/>
      <name val="宋体"/>
      <family val="2"/>
      <scheme val="minor"/>
    </font>
    <font>
      <sz val="10"/>
      <color theme="1"/>
      <name val="Calibri (Body)"/>
    </font>
    <font>
      <sz val="9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0.5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78">
    <xf numFmtId="0" fontId="0" fillId="0" borderId="0" xfId="0"/>
    <xf numFmtId="0" fontId="3" fillId="2" borderId="0" xfId="0" applyFont="1" applyFill="1"/>
    <xf numFmtId="0" fontId="8" fillId="2" borderId="0" xfId="0" applyFont="1" applyFill="1"/>
    <xf numFmtId="0" fontId="3" fillId="2" borderId="0" xfId="0" applyFont="1" applyFill="1" applyBorder="1"/>
    <xf numFmtId="0" fontId="3" fillId="0" borderId="0" xfId="0" applyFont="1"/>
    <xf numFmtId="0" fontId="3" fillId="0" borderId="0" xfId="0" applyFont="1" applyBorder="1"/>
    <xf numFmtId="0" fontId="7" fillId="0" borderId="0" xfId="0" applyFont="1" applyBorder="1"/>
    <xf numFmtId="0" fontId="7" fillId="0" borderId="0" xfId="0" applyFont="1"/>
    <xf numFmtId="0" fontId="3" fillId="0" borderId="7" xfId="0" applyFont="1" applyBorder="1"/>
    <xf numFmtId="0" fontId="7" fillId="3" borderId="7" xfId="0" applyFont="1" applyFill="1" applyBorder="1"/>
    <xf numFmtId="0" fontId="3" fillId="0" borderId="2" xfId="0" applyFont="1" applyFill="1" applyBorder="1"/>
    <xf numFmtId="0" fontId="3" fillId="0" borderId="1" xfId="0" applyFont="1" applyFill="1" applyBorder="1"/>
    <xf numFmtId="0" fontId="3" fillId="0" borderId="3" xfId="0" applyFont="1" applyBorder="1"/>
    <xf numFmtId="0" fontId="3" fillId="0" borderId="2" xfId="0" applyFont="1" applyBorder="1"/>
    <xf numFmtId="0" fontId="3" fillId="0" borderId="1" xfId="0" applyFont="1" applyBorder="1"/>
    <xf numFmtId="179" fontId="3" fillId="0" borderId="0" xfId="0" applyNumberFormat="1" applyFont="1" applyFill="1" applyBorder="1"/>
    <xf numFmtId="179" fontId="3" fillId="0" borderId="8" xfId="0" applyNumberFormat="1" applyFont="1" applyFill="1" applyBorder="1"/>
    <xf numFmtId="3" fontId="3" fillId="0" borderId="7" xfId="0" applyNumberFormat="1" applyFont="1" applyBorder="1"/>
    <xf numFmtId="177" fontId="3" fillId="0" borderId="0" xfId="0" applyNumberFormat="1" applyFont="1" applyBorder="1"/>
    <xf numFmtId="0" fontId="3" fillId="0" borderId="9" xfId="0" applyFont="1" applyBorder="1"/>
    <xf numFmtId="179" fontId="3" fillId="0" borderId="0" xfId="0" applyNumberFormat="1" applyFont="1" applyBorder="1"/>
    <xf numFmtId="179" fontId="3" fillId="0" borderId="0" xfId="0" applyNumberFormat="1" applyFont="1"/>
    <xf numFmtId="181" fontId="3" fillId="0" borderId="8" xfId="1" applyNumberFormat="1" applyFont="1" applyBorder="1"/>
    <xf numFmtId="0" fontId="6" fillId="0" borderId="7" xfId="0" applyFont="1" applyBorder="1"/>
    <xf numFmtId="0" fontId="6" fillId="0" borderId="0" xfId="0" applyFont="1" applyBorder="1"/>
    <xf numFmtId="0" fontId="7" fillId="3" borderId="8" xfId="0" applyFont="1" applyFill="1" applyBorder="1"/>
    <xf numFmtId="3" fontId="3" fillId="0" borderId="10" xfId="0" applyNumberFormat="1" applyFont="1" applyBorder="1"/>
    <xf numFmtId="0" fontId="3" fillId="0" borderId="11" xfId="0" applyFont="1" applyBorder="1"/>
    <xf numFmtId="0" fontId="3" fillId="0" borderId="12" xfId="0" applyFont="1" applyBorder="1"/>
    <xf numFmtId="0" fontId="7" fillId="3" borderId="2" xfId="0" applyFont="1" applyFill="1" applyBorder="1"/>
    <xf numFmtId="179" fontId="3" fillId="0" borderId="8" xfId="0" applyNumberFormat="1" applyFont="1" applyBorder="1"/>
    <xf numFmtId="2" fontId="3" fillId="0" borderId="1" xfId="0" applyNumberFormat="1" applyFont="1" applyFill="1" applyBorder="1"/>
    <xf numFmtId="10" fontId="3" fillId="0" borderId="6" xfId="0" applyNumberFormat="1" applyFont="1" applyFill="1" applyBorder="1"/>
    <xf numFmtId="0" fontId="3" fillId="0" borderId="7" xfId="0" applyFont="1" applyFill="1" applyBorder="1"/>
    <xf numFmtId="2" fontId="3" fillId="0" borderId="0" xfId="0" applyNumberFormat="1" applyFont="1" applyFill="1" applyBorder="1"/>
    <xf numFmtId="10" fontId="3" fillId="0" borderId="9" xfId="0" applyNumberFormat="1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/>
    <xf numFmtId="0" fontId="7" fillId="0" borderId="0" xfId="0" applyFont="1" applyFill="1" applyBorder="1" applyAlignment="1">
      <alignment horizontal="right"/>
    </xf>
    <xf numFmtId="3" fontId="3" fillId="0" borderId="2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77" fontId="3" fillId="0" borderId="0" xfId="0" applyNumberFormat="1" applyFont="1" applyFill="1" applyBorder="1" applyAlignment="1">
      <alignment horizontal="center"/>
    </xf>
    <xf numFmtId="177" fontId="3" fillId="0" borderId="9" xfId="0" applyNumberFormat="1" applyFont="1" applyFill="1" applyBorder="1" applyAlignment="1">
      <alignment horizontal="center"/>
    </xf>
    <xf numFmtId="0" fontId="7" fillId="3" borderId="5" xfId="0" applyFont="1" applyFill="1" applyBorder="1"/>
    <xf numFmtId="0" fontId="3" fillId="0" borderId="11" xfId="0" applyFont="1" applyFill="1" applyBorder="1"/>
    <xf numFmtId="2" fontId="3" fillId="0" borderId="11" xfId="0" applyNumberFormat="1" applyFont="1" applyFill="1" applyBorder="1"/>
    <xf numFmtId="10" fontId="3" fillId="0" borderId="12" xfId="0" applyNumberFormat="1" applyFont="1" applyFill="1" applyBorder="1"/>
    <xf numFmtId="177" fontId="3" fillId="0" borderId="0" xfId="0" applyNumberFormat="1" applyFont="1" applyBorder="1" applyAlignment="1">
      <alignment horizontal="center"/>
    </xf>
    <xf numFmtId="177" fontId="3" fillId="0" borderId="9" xfId="0" applyNumberFormat="1" applyFont="1" applyBorder="1" applyAlignment="1">
      <alignment horizontal="center"/>
    </xf>
    <xf numFmtId="178" fontId="3" fillId="0" borderId="3" xfId="0" applyNumberFormat="1" applyFont="1" applyBorder="1"/>
    <xf numFmtId="3" fontId="3" fillId="0" borderId="0" xfId="0" applyNumberFormat="1" applyFont="1" applyFill="1" applyBorder="1"/>
    <xf numFmtId="1" fontId="7" fillId="0" borderId="0" xfId="0" applyNumberFormat="1" applyFont="1" applyFill="1" applyBorder="1" applyAlignment="1">
      <alignment horizontal="right"/>
    </xf>
    <xf numFmtId="3" fontId="7" fillId="0" borderId="14" xfId="0" applyNumberFormat="1" applyFont="1" applyBorder="1"/>
    <xf numFmtId="177" fontId="3" fillId="0" borderId="15" xfId="0" applyNumberFormat="1" applyFont="1" applyBorder="1" applyAlignment="1">
      <alignment horizontal="center"/>
    </xf>
    <xf numFmtId="177" fontId="3" fillId="0" borderId="16" xfId="0" applyNumberFormat="1" applyFont="1" applyBorder="1" applyAlignment="1">
      <alignment horizontal="center"/>
    </xf>
    <xf numFmtId="3" fontId="7" fillId="0" borderId="7" xfId="0" applyNumberFormat="1" applyFont="1" applyBorder="1"/>
    <xf numFmtId="0" fontId="3" fillId="0" borderId="0" xfId="0" applyFont="1" applyFill="1" applyBorder="1" applyAlignment="1">
      <alignment horizontal="center"/>
    </xf>
    <xf numFmtId="9" fontId="3" fillId="0" borderId="15" xfId="0" applyNumberFormat="1" applyFont="1" applyFill="1" applyBorder="1" applyAlignment="1">
      <alignment horizontal="center"/>
    </xf>
    <xf numFmtId="3" fontId="7" fillId="0" borderId="17" xfId="0" applyNumberFormat="1" applyFont="1" applyBorder="1"/>
    <xf numFmtId="0" fontId="3" fillId="0" borderId="17" xfId="0" applyFont="1" applyBorder="1"/>
    <xf numFmtId="0" fontId="3" fillId="0" borderId="18" xfId="0" applyFont="1" applyBorder="1"/>
    <xf numFmtId="0" fontId="9" fillId="3" borderId="2" xfId="0" applyFont="1" applyFill="1" applyBorder="1"/>
    <xf numFmtId="0" fontId="10" fillId="0" borderId="0" xfId="0" applyFont="1" applyBorder="1"/>
    <xf numFmtId="0" fontId="9" fillId="3" borderId="7" xfId="0" applyFont="1" applyFill="1" applyBorder="1"/>
    <xf numFmtId="179" fontId="10" fillId="0" borderId="0" xfId="0" applyNumberFormat="1" applyFont="1" applyFill="1" applyBorder="1" applyAlignment="1">
      <alignment horizontal="right"/>
    </xf>
    <xf numFmtId="0" fontId="3" fillId="0" borderId="0" xfId="0" applyFont="1" applyFill="1"/>
    <xf numFmtId="3" fontId="3" fillId="0" borderId="0" xfId="0" applyNumberFormat="1" applyFont="1" applyBorder="1"/>
    <xf numFmtId="3" fontId="3" fillId="0" borderId="0" xfId="0" applyNumberFormat="1" applyFont="1"/>
    <xf numFmtId="177" fontId="10" fillId="0" borderId="0" xfId="0" applyNumberFormat="1" applyFont="1" applyBorder="1"/>
    <xf numFmtId="0" fontId="9" fillId="0" borderId="0" xfId="0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1" fontId="9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0" fontId="6" fillId="0" borderId="0" xfId="0" applyFont="1" applyFill="1" applyBorder="1"/>
    <xf numFmtId="3" fontId="10" fillId="0" borderId="0" xfId="0" applyNumberFormat="1" applyFont="1" applyBorder="1"/>
    <xf numFmtId="178" fontId="10" fillId="0" borderId="0" xfId="0" applyNumberFormat="1" applyFont="1" applyBorder="1"/>
    <xf numFmtId="178" fontId="3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right"/>
    </xf>
    <xf numFmtId="178" fontId="3" fillId="0" borderId="0" xfId="0" applyNumberFormat="1" applyFont="1" applyFill="1" applyBorder="1" applyAlignment="1">
      <alignment horizontal="right"/>
    </xf>
    <xf numFmtId="176" fontId="10" fillId="0" borderId="0" xfId="0" applyNumberFormat="1" applyFont="1" applyFill="1" applyBorder="1"/>
    <xf numFmtId="0" fontId="10" fillId="0" borderId="0" xfId="0" applyFont="1" applyFill="1" applyBorder="1"/>
    <xf numFmtId="176" fontId="10" fillId="0" borderId="0" xfId="0" applyNumberFormat="1" applyFont="1" applyBorder="1"/>
    <xf numFmtId="0" fontId="5" fillId="2" borderId="0" xfId="0" applyFont="1" applyFill="1"/>
    <xf numFmtId="0" fontId="9" fillId="0" borderId="2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179" fontId="9" fillId="0" borderId="7" xfId="0" applyNumberFormat="1" applyFont="1" applyFill="1" applyBorder="1" applyAlignment="1">
      <alignment horizontal="right"/>
    </xf>
    <xf numFmtId="179" fontId="9" fillId="0" borderId="0" xfId="0" applyNumberFormat="1" applyFont="1" applyFill="1" applyBorder="1" applyAlignment="1">
      <alignment horizontal="right"/>
    </xf>
    <xf numFmtId="179" fontId="10" fillId="0" borderId="0" xfId="0" applyNumberFormat="1" applyFont="1" applyFill="1" applyBorder="1"/>
    <xf numFmtId="179" fontId="10" fillId="0" borderId="11" xfId="0" applyNumberFormat="1" applyFont="1" applyFill="1" applyBorder="1"/>
    <xf numFmtId="0" fontId="9" fillId="0" borderId="3" xfId="0" applyFont="1" applyBorder="1" applyAlignment="1"/>
    <xf numFmtId="179" fontId="10" fillId="0" borderId="8" xfId="0" applyNumberFormat="1" applyFont="1" applyBorder="1" applyAlignment="1">
      <alignment horizontal="right"/>
    </xf>
    <xf numFmtId="0" fontId="9" fillId="3" borderId="6" xfId="0" applyFont="1" applyFill="1" applyBorder="1" applyAlignment="1">
      <alignment horizontal="right"/>
    </xf>
    <xf numFmtId="179" fontId="9" fillId="0" borderId="2" xfId="0" applyNumberFormat="1" applyFont="1" applyFill="1" applyBorder="1" applyAlignment="1">
      <alignment horizontal="right"/>
    </xf>
    <xf numFmtId="179" fontId="9" fillId="0" borderId="1" xfId="0" applyNumberFormat="1" applyFont="1" applyFill="1" applyBorder="1" applyAlignment="1">
      <alignment horizontal="right"/>
    </xf>
    <xf numFmtId="179" fontId="9" fillId="0" borderId="3" xfId="0" applyNumberFormat="1" applyFont="1" applyFill="1" applyBorder="1" applyAlignment="1">
      <alignment horizontal="right"/>
    </xf>
    <xf numFmtId="179" fontId="10" fillId="0" borderId="8" xfId="0" applyNumberFormat="1" applyFont="1" applyFill="1" applyBorder="1" applyAlignment="1">
      <alignment horizontal="right"/>
    </xf>
    <xf numFmtId="0" fontId="2" fillId="0" borderId="0" xfId="0" applyFont="1" applyBorder="1"/>
    <xf numFmtId="0" fontId="2" fillId="0" borderId="0" xfId="0" applyFont="1"/>
    <xf numFmtId="177" fontId="3" fillId="3" borderId="0" xfId="0" applyNumberFormat="1" applyFont="1" applyFill="1" applyBorder="1" applyAlignment="1">
      <alignment horizontal="center"/>
    </xf>
    <xf numFmtId="177" fontId="3" fillId="3" borderId="9" xfId="0" applyNumberFormat="1" applyFont="1" applyFill="1" applyBorder="1" applyAlignment="1">
      <alignment horizontal="center"/>
    </xf>
    <xf numFmtId="177" fontId="3" fillId="3" borderId="9" xfId="0" quotePrefix="1" applyNumberFormat="1" applyFont="1" applyFill="1" applyBorder="1" applyAlignment="1">
      <alignment horizontal="center"/>
    </xf>
    <xf numFmtId="179" fontId="3" fillId="3" borderId="0" xfId="0" applyNumberFormat="1" applyFont="1" applyFill="1" applyBorder="1"/>
    <xf numFmtId="179" fontId="3" fillId="3" borderId="8" xfId="0" applyNumberFormat="1" applyFont="1" applyFill="1" applyBorder="1"/>
    <xf numFmtId="179" fontId="3" fillId="3" borderId="10" xfId="0" applyNumberFormat="1" applyFont="1" applyFill="1" applyBorder="1"/>
    <xf numFmtId="179" fontId="3" fillId="3" borderId="11" xfId="0" applyNumberFormat="1" applyFont="1" applyFill="1" applyBorder="1"/>
    <xf numFmtId="179" fontId="3" fillId="3" borderId="5" xfId="0" applyNumberFormat="1" applyFont="1" applyFill="1" applyBorder="1"/>
    <xf numFmtId="181" fontId="3" fillId="3" borderId="8" xfId="1" applyNumberFormat="1" applyFont="1" applyFill="1" applyBorder="1"/>
    <xf numFmtId="179" fontId="10" fillId="3" borderId="7" xfId="0" applyNumberFormat="1" applyFont="1" applyFill="1" applyBorder="1" applyAlignment="1">
      <alignment horizontal="right"/>
    </xf>
    <xf numFmtId="179" fontId="10" fillId="3" borderId="0" xfId="0" applyNumberFormat="1" applyFont="1" applyFill="1" applyBorder="1" applyAlignment="1">
      <alignment horizontal="right"/>
    </xf>
    <xf numFmtId="179" fontId="10" fillId="3" borderId="8" xfId="0" applyNumberFormat="1" applyFont="1" applyFill="1" applyBorder="1" applyAlignment="1">
      <alignment horizontal="right"/>
    </xf>
    <xf numFmtId="179" fontId="10" fillId="3" borderId="7" xfId="0" applyNumberFormat="1" applyFont="1" applyFill="1" applyBorder="1"/>
    <xf numFmtId="179" fontId="10" fillId="3" borderId="0" xfId="0" applyNumberFormat="1" applyFont="1" applyFill="1" applyBorder="1"/>
    <xf numFmtId="179" fontId="2" fillId="3" borderId="0" xfId="0" applyNumberFormat="1" applyFont="1" applyFill="1" applyBorder="1"/>
    <xf numFmtId="179" fontId="10" fillId="3" borderId="10" xfId="0" applyNumberFormat="1" applyFont="1" applyFill="1" applyBorder="1"/>
    <xf numFmtId="179" fontId="10" fillId="3" borderId="11" xfId="0" applyNumberFormat="1" applyFont="1" applyFill="1" applyBorder="1"/>
    <xf numFmtId="179" fontId="10" fillId="3" borderId="5" xfId="0" applyNumberFormat="1" applyFont="1" applyFill="1" applyBorder="1"/>
    <xf numFmtId="179" fontId="9" fillId="3" borderId="7" xfId="0" applyNumberFormat="1" applyFont="1" applyFill="1" applyBorder="1"/>
    <xf numFmtId="179" fontId="9" fillId="3" borderId="0" xfId="0" applyNumberFormat="1" applyFont="1" applyFill="1" applyBorder="1"/>
    <xf numFmtId="179" fontId="9" fillId="3" borderId="8" xfId="0" applyNumberFormat="1" applyFont="1" applyFill="1" applyBorder="1"/>
    <xf numFmtId="180" fontId="9" fillId="3" borderId="10" xfId="0" applyNumberFormat="1" applyFont="1" applyFill="1" applyBorder="1"/>
    <xf numFmtId="180" fontId="9" fillId="3" borderId="11" xfId="0" applyNumberFormat="1" applyFont="1" applyFill="1" applyBorder="1"/>
    <xf numFmtId="180" fontId="9" fillId="3" borderId="5" xfId="0" applyNumberFormat="1" applyFont="1" applyFill="1" applyBorder="1"/>
    <xf numFmtId="182" fontId="10" fillId="3" borderId="0" xfId="0" applyNumberFormat="1" applyFont="1" applyFill="1" applyBorder="1"/>
    <xf numFmtId="179" fontId="10" fillId="3" borderId="5" xfId="0" applyNumberFormat="1" applyFont="1" applyFill="1" applyBorder="1" applyAlignment="1">
      <alignment horizontal="right"/>
    </xf>
    <xf numFmtId="180" fontId="9" fillId="3" borderId="21" xfId="0" applyNumberFormat="1" applyFont="1" applyFill="1" applyBorder="1"/>
    <xf numFmtId="180" fontId="9" fillId="3" borderId="22" xfId="0" applyNumberFormat="1" applyFont="1" applyFill="1" applyBorder="1"/>
    <xf numFmtId="180" fontId="9" fillId="3" borderId="20" xfId="0" applyNumberFormat="1" applyFont="1" applyFill="1" applyBorder="1"/>
    <xf numFmtId="179" fontId="7" fillId="3" borderId="8" xfId="0" applyNumberFormat="1" applyFont="1" applyFill="1" applyBorder="1"/>
    <xf numFmtId="179" fontId="7" fillId="3" borderId="19" xfId="0" applyNumberFormat="1" applyFont="1" applyFill="1" applyBorder="1"/>
    <xf numFmtId="177" fontId="3" fillId="3" borderId="0" xfId="0" applyNumberFormat="1" applyFont="1" applyFill="1" applyBorder="1"/>
    <xf numFmtId="177" fontId="3" fillId="3" borderId="11" xfId="0" applyNumberFormat="1" applyFont="1" applyFill="1" applyBorder="1"/>
    <xf numFmtId="180" fontId="3" fillId="3" borderId="11" xfId="0" applyNumberFormat="1" applyFont="1" applyFill="1" applyBorder="1"/>
    <xf numFmtId="0" fontId="3" fillId="3" borderId="0" xfId="0" applyFont="1" applyFill="1" applyBorder="1"/>
    <xf numFmtId="0" fontId="3" fillId="3" borderId="9" xfId="0" applyFont="1" applyFill="1" applyBorder="1"/>
    <xf numFmtId="0" fontId="3" fillId="3" borderId="12" xfId="0" applyFont="1" applyFill="1" applyBorder="1"/>
    <xf numFmtId="3" fontId="7" fillId="3" borderId="11" xfId="0" applyNumberFormat="1" applyFont="1" applyFill="1" applyBorder="1"/>
    <xf numFmtId="3" fontId="7" fillId="3" borderId="12" xfId="0" applyNumberFormat="1" applyFont="1" applyFill="1" applyBorder="1"/>
    <xf numFmtId="0" fontId="11" fillId="3" borderId="2" xfId="0" applyFont="1" applyFill="1" applyBorder="1" applyAlignment="1">
      <alignment vertical="center"/>
    </xf>
    <xf numFmtId="0" fontId="12" fillId="3" borderId="2" xfId="0" applyFont="1" applyFill="1" applyBorder="1"/>
    <xf numFmtId="0" fontId="1" fillId="0" borderId="0" xfId="0" applyFont="1" applyFill="1" applyBorder="1"/>
    <xf numFmtId="0" fontId="8" fillId="0" borderId="0" xfId="0" applyFont="1" applyFill="1"/>
    <xf numFmtId="0" fontId="5" fillId="0" borderId="0" xfId="0" applyFont="1" applyFill="1"/>
    <xf numFmtId="9" fontId="2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179" fontId="7" fillId="0" borderId="0" xfId="0" applyNumberFormat="1" applyFont="1" applyFill="1" applyBorder="1"/>
    <xf numFmtId="0" fontId="13" fillId="0" borderId="0" xfId="0" applyFont="1"/>
    <xf numFmtId="0" fontId="15" fillId="4" borderId="23" xfId="0" applyFont="1" applyFill="1" applyBorder="1" applyAlignment="1">
      <alignment horizontal="center"/>
    </xf>
    <xf numFmtId="0" fontId="15" fillId="4" borderId="25" xfId="0" applyFont="1" applyFill="1" applyBorder="1" applyAlignment="1">
      <alignment horizontal="left"/>
    </xf>
    <xf numFmtId="0" fontId="16" fillId="4" borderId="25" xfId="0" applyFont="1" applyFill="1" applyBorder="1" applyAlignment="1">
      <alignment horizontal="left"/>
    </xf>
    <xf numFmtId="0" fontId="15" fillId="4" borderId="26" xfId="0" applyFont="1" applyFill="1" applyBorder="1" applyAlignment="1">
      <alignment horizontal="left"/>
    </xf>
    <xf numFmtId="0" fontId="17" fillId="4" borderId="23" xfId="0" applyFont="1" applyFill="1" applyBorder="1" applyAlignment="1">
      <alignment horizontal="right"/>
    </xf>
    <xf numFmtId="0" fontId="17" fillId="4" borderId="27" xfId="0" applyFont="1" applyFill="1" applyBorder="1" applyAlignment="1">
      <alignment horizontal="right"/>
    </xf>
    <xf numFmtId="0" fontId="17" fillId="4" borderId="25" xfId="0" applyFont="1" applyFill="1" applyBorder="1" applyAlignment="1">
      <alignment horizontal="left"/>
    </xf>
    <xf numFmtId="0" fontId="18" fillId="4" borderId="28" xfId="0" applyFont="1" applyFill="1" applyBorder="1" applyAlignment="1">
      <alignment horizontal="left" indent="1"/>
    </xf>
    <xf numFmtId="0" fontId="17" fillId="4" borderId="28" xfId="0" applyFont="1" applyFill="1" applyBorder="1" applyAlignment="1">
      <alignment horizontal="left"/>
    </xf>
    <xf numFmtId="0" fontId="18" fillId="4" borderId="29" xfId="0" applyFont="1" applyFill="1" applyBorder="1" applyAlignment="1">
      <alignment horizontal="left" indent="1"/>
    </xf>
    <xf numFmtId="0" fontId="17" fillId="5" borderId="0" xfId="0" applyFont="1" applyFill="1" applyAlignment="1">
      <alignment horizontal="right"/>
    </xf>
    <xf numFmtId="0" fontId="17" fillId="5" borderId="30" xfId="0" applyFont="1" applyFill="1" applyBorder="1" applyAlignment="1">
      <alignment horizontal="right"/>
    </xf>
    <xf numFmtId="0" fontId="17" fillId="4" borderId="31" xfId="0" applyFont="1" applyFill="1" applyBorder="1" applyAlignment="1">
      <alignment horizontal="left"/>
    </xf>
    <xf numFmtId="0" fontId="18" fillId="5" borderId="25" xfId="0" applyFont="1" applyFill="1" applyBorder="1" applyAlignment="1">
      <alignment horizontal="left"/>
    </xf>
    <xf numFmtId="0" fontId="18" fillId="4" borderId="25" xfId="0" applyFont="1" applyFill="1" applyBorder="1" applyAlignment="1">
      <alignment horizontal="left" indent="1"/>
    </xf>
    <xf numFmtId="0" fontId="17" fillId="4" borderId="29" xfId="0" applyFont="1" applyFill="1" applyBorder="1" applyAlignment="1">
      <alignment horizontal="left"/>
    </xf>
    <xf numFmtId="0" fontId="18" fillId="4" borderId="31" xfId="0" applyFont="1" applyFill="1" applyBorder="1" applyAlignment="1">
      <alignment horizontal="left"/>
    </xf>
    <xf numFmtId="0" fontId="18" fillId="4" borderId="25" xfId="0" applyFont="1" applyFill="1" applyBorder="1" applyAlignment="1">
      <alignment horizontal="left"/>
    </xf>
    <xf numFmtId="0" fontId="18" fillId="4" borderId="32" xfId="0" applyFont="1" applyFill="1" applyBorder="1" applyAlignment="1">
      <alignment horizontal="left"/>
    </xf>
    <xf numFmtId="0" fontId="19" fillId="4" borderId="25" xfId="0" applyFont="1" applyFill="1" applyBorder="1" applyAlignment="1">
      <alignment horizontal="left"/>
    </xf>
    <xf numFmtId="0" fontId="20" fillId="5" borderId="0" xfId="0" applyFont="1" applyFill="1" applyAlignment="1">
      <alignment horizontal="right"/>
    </xf>
    <xf numFmtId="0" fontId="2" fillId="0" borderId="0" xfId="0" applyFont="1" applyFill="1"/>
    <xf numFmtId="0" fontId="2" fillId="2" borderId="0" xfId="0" applyFont="1" applyFill="1"/>
    <xf numFmtId="0" fontId="21" fillId="0" borderId="0" xfId="0" applyFont="1" applyFill="1" applyBorder="1" applyAlignment="1">
      <alignment horizontal="center"/>
    </xf>
    <xf numFmtId="0" fontId="17" fillId="4" borderId="23" xfId="0" applyFont="1" applyFill="1" applyBorder="1" applyAlignment="1">
      <alignment horizontal="center"/>
    </xf>
    <xf numFmtId="0" fontId="17" fillId="4" borderId="24" xfId="0" applyFont="1" applyFill="1" applyBorder="1" applyAlignment="1">
      <alignment horizontal="center"/>
    </xf>
    <xf numFmtId="0" fontId="20" fillId="5" borderId="0" xfId="0" applyFont="1" applyFill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GB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940" baseline="0"/>
              <a:t>到期年限</a:t>
            </a:r>
            <a:endParaRPr lang="sl-SI" sz="940" baseline="0"/>
          </a:p>
        </c:rich>
      </c:tx>
      <c:layout>
        <c:manualLayout>
          <c:xMode val="edge"/>
          <c:yMode val="edge"/>
          <c:x val="0.78344777253423925"/>
          <c:y val="0.83152893613724976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4555397093743873E-2"/>
          <c:y val="0.12287514555060865"/>
          <c:w val="0.8690524081592359"/>
          <c:h val="0.78656132921672517"/>
        </c:manualLayout>
      </c:layout>
      <c:scatterChart>
        <c:scatterStyle val="lineMarker"/>
        <c:varyColors val="0"/>
        <c:ser>
          <c:idx val="0"/>
          <c:order val="0"/>
          <c:tx>
            <c:strRef>
              <c:f>'亚得里亚海银行 任务'!$L$6</c:f>
              <c:strCache>
                <c:ptCount val="1"/>
                <c:pt idx="0">
                  <c:v>资金转移定价（FTP）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'亚得里亚海银行 任务'!$K$7:$K$15</c:f>
              <c:numCache>
                <c:formatCode>0.00</c:formatCode>
                <c:ptCount val="9"/>
                <c:pt idx="0">
                  <c:v>2.7397260273972603E-3</c:v>
                </c:pt>
                <c:pt idx="1">
                  <c:v>8.2191780821917804E-2</c:v>
                </c:pt>
                <c:pt idx="2">
                  <c:v>0.24931506849315069</c:v>
                </c:pt>
                <c:pt idx="3">
                  <c:v>0.50136986301369868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10</c:v>
                </c:pt>
              </c:numCache>
            </c:numRef>
          </c:xVal>
          <c:yVal>
            <c:numRef>
              <c:f>'亚得里亚海银行 任务'!$L$7:$L$15</c:f>
              <c:numCache>
                <c:formatCode>0.00%</c:formatCode>
                <c:ptCount val="9"/>
                <c:pt idx="0">
                  <c:v>0.01</c:v>
                </c:pt>
                <c:pt idx="1">
                  <c:v>1.4E-2</c:v>
                </c:pt>
                <c:pt idx="2">
                  <c:v>1.7000000000000001E-2</c:v>
                </c:pt>
                <c:pt idx="3">
                  <c:v>0.02</c:v>
                </c:pt>
                <c:pt idx="4">
                  <c:v>2.3E-2</c:v>
                </c:pt>
                <c:pt idx="5">
                  <c:v>2.9000000000000001E-2</c:v>
                </c:pt>
                <c:pt idx="6">
                  <c:v>3.4000000000000002E-2</c:v>
                </c:pt>
                <c:pt idx="7">
                  <c:v>0.04</c:v>
                </c:pt>
                <c:pt idx="8">
                  <c:v>0.05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70C-3249-90CE-20534EDE1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04377120"/>
        <c:axId val="-304376576"/>
      </c:scatterChart>
      <c:valAx>
        <c:axId val="-304377120"/>
        <c:scaling>
          <c:orientation val="minMax"/>
        </c:scaling>
        <c:delete val="0"/>
        <c:axPos val="b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GB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304376576"/>
        <c:crosses val="autoZero"/>
        <c:crossBetween val="midCat"/>
      </c:valAx>
      <c:valAx>
        <c:axId val="-3043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GB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304377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3547</xdr:colOff>
      <xdr:row>5</xdr:row>
      <xdr:rowOff>107</xdr:rowOff>
    </xdr:from>
    <xdr:to>
      <xdr:col>21</xdr:col>
      <xdr:colOff>132510</xdr:colOff>
      <xdr:row>24</xdr:row>
      <xdr:rowOff>74380</xdr:rowOff>
    </xdr:to>
    <xdr:graphicFrame macro="">
      <xdr:nvGraphicFramePr>
        <xdr:cNvPr id="4" name="Grafiko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4"/>
  <sheetViews>
    <sheetView showGridLines="0" tabSelected="1" zoomScale="85" zoomScaleNormal="85" zoomScalePageLayoutView="85" workbookViewId="0">
      <selection activeCell="B43" sqref="B43"/>
    </sheetView>
  </sheetViews>
  <sheetFormatPr defaultColWidth="10.7109375" defaultRowHeight="14.45" customHeight="1"/>
  <cols>
    <col min="1" max="1" width="10.7109375" style="4"/>
    <col min="2" max="2" width="33.42578125" style="4" customWidth="1"/>
    <col min="3" max="5" width="15.7109375" style="4" customWidth="1"/>
    <col min="6" max="6" width="23" style="4" customWidth="1"/>
    <col min="7" max="8" width="10.7109375" style="4" customWidth="1"/>
    <col min="9" max="9" width="30.7109375" style="4" customWidth="1"/>
    <col min="10" max="11" width="15.7109375" style="4" customWidth="1"/>
    <col min="12" max="12" width="24.85546875" style="4" customWidth="1"/>
    <col min="13" max="13" width="10.7109375" style="4" customWidth="1"/>
    <col min="14" max="16384" width="10.7109375" style="4"/>
  </cols>
  <sheetData>
    <row r="1" spans="1:15" s="1" customFormat="1" ht="20.25">
      <c r="B1" s="2" t="s">
        <v>41</v>
      </c>
      <c r="C1" s="84"/>
      <c r="D1" s="170"/>
      <c r="E1" s="170"/>
      <c r="F1" s="170"/>
      <c r="H1" s="3"/>
    </row>
    <row r="2" spans="1:15" s="67" customFormat="1" ht="20.25">
      <c r="B2" s="142"/>
      <c r="C2" s="143"/>
      <c r="H2" s="36"/>
    </row>
    <row r="3" spans="1:15" ht="14.45" customHeight="1">
      <c r="B3" s="141" t="s">
        <v>6</v>
      </c>
      <c r="H3" s="5"/>
    </row>
    <row r="4" spans="1:15" ht="14.45" customHeight="1">
      <c r="B4" s="36"/>
      <c r="H4" s="5"/>
    </row>
    <row r="5" spans="1:15" ht="14.45" customHeight="1" thickBot="1">
      <c r="B5" s="6" t="s">
        <v>8</v>
      </c>
      <c r="C5" s="5"/>
      <c r="D5" s="5"/>
      <c r="E5" s="5"/>
      <c r="F5" s="5"/>
      <c r="H5" s="5"/>
      <c r="I5" s="6" t="s">
        <v>80</v>
      </c>
      <c r="J5" s="5"/>
      <c r="K5" s="5"/>
      <c r="L5" s="5"/>
      <c r="M5" s="5"/>
      <c r="O5" s="7" t="s">
        <v>108</v>
      </c>
    </row>
    <row r="6" spans="1:15" ht="14.45" customHeight="1" thickBot="1">
      <c r="A6" s="5"/>
      <c r="B6" s="139" t="s">
        <v>9</v>
      </c>
      <c r="C6" s="148"/>
      <c r="D6" s="172" t="s">
        <v>31</v>
      </c>
      <c r="E6" s="172" t="s">
        <v>32</v>
      </c>
      <c r="F6" s="173" t="s">
        <v>33</v>
      </c>
      <c r="G6" s="8"/>
      <c r="H6" s="5"/>
      <c r="I6" s="29" t="s">
        <v>67</v>
      </c>
      <c r="J6" s="152" t="s">
        <v>77</v>
      </c>
      <c r="K6" s="172" t="s">
        <v>78</v>
      </c>
      <c r="L6" s="153" t="s">
        <v>79</v>
      </c>
      <c r="N6" s="5"/>
    </row>
    <row r="7" spans="1:15" ht="14.45" customHeight="1">
      <c r="A7" s="5"/>
      <c r="B7" s="149" t="s">
        <v>10</v>
      </c>
      <c r="C7" s="39"/>
      <c r="D7" s="40"/>
      <c r="E7" s="40"/>
      <c r="F7" s="41"/>
      <c r="G7" s="8"/>
      <c r="H7" s="5"/>
      <c r="I7" s="9" t="s">
        <v>68</v>
      </c>
      <c r="J7" s="10">
        <v>1</v>
      </c>
      <c r="K7" s="31">
        <f t="shared" ref="K7:K15" si="0">J7/365</f>
        <v>2.7397260273972603E-3</v>
      </c>
      <c r="L7" s="32">
        <v>0.01</v>
      </c>
      <c r="N7" s="5"/>
    </row>
    <row r="8" spans="1:15" ht="14.45" customHeight="1">
      <c r="A8" s="5"/>
      <c r="B8" s="150" t="s">
        <v>11</v>
      </c>
      <c r="C8" s="17">
        <v>1000</v>
      </c>
      <c r="D8" s="100"/>
      <c r="E8" s="42"/>
      <c r="F8" s="100"/>
      <c r="G8" s="8"/>
      <c r="H8" s="5"/>
      <c r="I8" s="9" t="s">
        <v>69</v>
      </c>
      <c r="J8" s="33">
        <v>30</v>
      </c>
      <c r="K8" s="34">
        <f t="shared" si="0"/>
        <v>8.2191780821917804E-2</v>
      </c>
      <c r="L8" s="35">
        <v>1.4E-2</v>
      </c>
      <c r="N8" s="5"/>
    </row>
    <row r="9" spans="1:15" ht="14.45" customHeight="1">
      <c r="A9" s="5"/>
      <c r="B9" s="150" t="s">
        <v>12</v>
      </c>
      <c r="C9" s="17">
        <v>5000</v>
      </c>
      <c r="D9" s="100"/>
      <c r="E9" s="171" t="s">
        <v>7</v>
      </c>
      <c r="F9" s="101"/>
      <c r="G9" s="23"/>
      <c r="H9" s="24"/>
      <c r="I9" s="9" t="s">
        <v>70</v>
      </c>
      <c r="J9" s="33">
        <v>91</v>
      </c>
      <c r="K9" s="34">
        <f t="shared" si="0"/>
        <v>0.24931506849315069</v>
      </c>
      <c r="L9" s="35">
        <v>1.7000000000000001E-2</v>
      </c>
      <c r="N9" s="5"/>
    </row>
    <row r="10" spans="1:15" ht="14.45" customHeight="1">
      <c r="A10" s="5"/>
      <c r="B10" s="150" t="s">
        <v>13</v>
      </c>
      <c r="C10" s="17">
        <v>23000</v>
      </c>
      <c r="D10" s="43"/>
      <c r="E10" s="43"/>
      <c r="F10" s="44"/>
      <c r="G10" s="8"/>
      <c r="H10" s="5"/>
      <c r="I10" s="9" t="s">
        <v>71</v>
      </c>
      <c r="J10" s="33">
        <v>183</v>
      </c>
      <c r="K10" s="34">
        <f t="shared" si="0"/>
        <v>0.50136986301369868</v>
      </c>
      <c r="L10" s="35">
        <v>0.02</v>
      </c>
      <c r="N10" s="5"/>
    </row>
    <row r="11" spans="1:15" ht="14.45" customHeight="1">
      <c r="A11" s="5"/>
      <c r="B11" s="150" t="s">
        <v>14</v>
      </c>
      <c r="C11" s="17">
        <v>10000</v>
      </c>
      <c r="D11" s="100"/>
      <c r="E11" s="49">
        <v>1.4999999999999999E-2</v>
      </c>
      <c r="F11" s="101"/>
      <c r="G11" s="8"/>
      <c r="H11" s="5"/>
      <c r="I11" s="9" t="s">
        <v>72</v>
      </c>
      <c r="J11" s="33">
        <v>365</v>
      </c>
      <c r="K11" s="34">
        <f t="shared" si="0"/>
        <v>1</v>
      </c>
      <c r="L11" s="35">
        <v>2.3E-2</v>
      </c>
      <c r="N11" s="5"/>
    </row>
    <row r="12" spans="1:15" ht="14.45" customHeight="1">
      <c r="A12" s="5"/>
      <c r="B12" s="150" t="s">
        <v>15</v>
      </c>
      <c r="C12" s="17">
        <v>13000</v>
      </c>
      <c r="D12" s="100"/>
      <c r="E12" s="49">
        <v>0.02</v>
      </c>
      <c r="F12" s="101"/>
      <c r="G12" s="8"/>
      <c r="H12" s="5"/>
      <c r="I12" s="9" t="s">
        <v>73</v>
      </c>
      <c r="J12" s="33">
        <v>730</v>
      </c>
      <c r="K12" s="34">
        <f t="shared" si="0"/>
        <v>2</v>
      </c>
      <c r="L12" s="35">
        <v>2.9000000000000001E-2</v>
      </c>
      <c r="N12" s="5"/>
    </row>
    <row r="13" spans="1:15" ht="14.45" customHeight="1">
      <c r="A13" s="5"/>
      <c r="B13" s="150" t="s">
        <v>16</v>
      </c>
      <c r="C13" s="17">
        <v>5000</v>
      </c>
      <c r="D13" s="43"/>
      <c r="E13" s="49"/>
      <c r="F13" s="50"/>
      <c r="G13" s="8"/>
      <c r="H13" s="5"/>
      <c r="I13" s="9" t="s">
        <v>74</v>
      </c>
      <c r="J13" s="33">
        <v>1095</v>
      </c>
      <c r="K13" s="34">
        <f t="shared" si="0"/>
        <v>3</v>
      </c>
      <c r="L13" s="35">
        <v>3.4000000000000002E-2</v>
      </c>
      <c r="N13" s="5"/>
    </row>
    <row r="14" spans="1:15" ht="14.45" customHeight="1">
      <c r="A14" s="5"/>
      <c r="B14" s="150" t="s">
        <v>17</v>
      </c>
      <c r="C14" s="17">
        <v>1000</v>
      </c>
      <c r="D14" s="100"/>
      <c r="E14" s="49">
        <v>0.04</v>
      </c>
      <c r="F14" s="101"/>
      <c r="G14" s="24"/>
      <c r="H14" s="24"/>
      <c r="I14" s="25" t="s">
        <v>75</v>
      </c>
      <c r="J14" s="33">
        <v>1825</v>
      </c>
      <c r="K14" s="34">
        <f t="shared" si="0"/>
        <v>5</v>
      </c>
      <c r="L14" s="35">
        <v>0.04</v>
      </c>
    </row>
    <row r="15" spans="1:15" ht="14.45" customHeight="1">
      <c r="A15" s="5"/>
      <c r="B15" s="150" t="s">
        <v>18</v>
      </c>
      <c r="C15" s="17">
        <v>4000</v>
      </c>
      <c r="D15" s="100"/>
      <c r="E15" s="49">
        <v>0.03</v>
      </c>
      <c r="F15" s="101"/>
      <c r="G15" s="24"/>
      <c r="H15" s="24"/>
      <c r="I15" s="45" t="s">
        <v>76</v>
      </c>
      <c r="J15" s="46">
        <v>3650</v>
      </c>
      <c r="K15" s="47">
        <f t="shared" si="0"/>
        <v>10</v>
      </c>
      <c r="L15" s="48">
        <v>0.05</v>
      </c>
      <c r="N15" s="5"/>
    </row>
    <row r="16" spans="1:15" ht="14.45" customHeight="1">
      <c r="A16" s="5"/>
      <c r="B16" s="150" t="s">
        <v>19</v>
      </c>
      <c r="C16" s="17">
        <v>1000</v>
      </c>
      <c r="D16" s="43"/>
      <c r="E16" s="49"/>
      <c r="F16" s="50"/>
      <c r="G16" s="5"/>
      <c r="H16" s="5"/>
      <c r="I16" s="5"/>
      <c r="J16" s="5"/>
      <c r="K16" s="5"/>
      <c r="L16" s="36"/>
      <c r="M16" s="36"/>
      <c r="N16" s="5"/>
    </row>
    <row r="17" spans="1:18" ht="14.45" customHeight="1" thickBot="1">
      <c r="A17" s="5"/>
      <c r="B17" s="149" t="s">
        <v>20</v>
      </c>
      <c r="C17" s="54">
        <f>SUM(C13,C10,C9,C8,C16)</f>
        <v>35000</v>
      </c>
      <c r="D17" s="55"/>
      <c r="E17" s="55"/>
      <c r="F17" s="56"/>
      <c r="G17" s="5"/>
      <c r="H17" s="5"/>
      <c r="I17" s="6" t="s">
        <v>81</v>
      </c>
      <c r="J17" s="5"/>
      <c r="K17" s="5"/>
      <c r="L17" s="5"/>
      <c r="M17" s="5"/>
      <c r="N17" s="36"/>
      <c r="O17" s="36"/>
    </row>
    <row r="18" spans="1:18" ht="14.45" customHeight="1">
      <c r="A18" s="5"/>
      <c r="B18" s="149" t="s">
        <v>21</v>
      </c>
      <c r="C18" s="57"/>
      <c r="D18" s="49"/>
      <c r="E18" s="49"/>
      <c r="F18" s="50"/>
      <c r="G18" s="5"/>
      <c r="H18" s="5"/>
      <c r="I18" s="160" t="s">
        <v>82</v>
      </c>
      <c r="J18" s="152" t="s">
        <v>83</v>
      </c>
      <c r="K18" s="152" t="s">
        <v>84</v>
      </c>
      <c r="L18" s="175" t="s">
        <v>85</v>
      </c>
      <c r="M18" s="176"/>
      <c r="N18" s="36"/>
      <c r="O18" s="36"/>
      <c r="P18" s="36"/>
    </row>
    <row r="19" spans="1:18" ht="14.45" customHeight="1">
      <c r="A19" s="5"/>
      <c r="B19" s="150" t="s">
        <v>22</v>
      </c>
      <c r="C19" s="17">
        <v>25000</v>
      </c>
      <c r="D19" s="49"/>
      <c r="E19" s="49"/>
      <c r="F19" s="50"/>
      <c r="G19" s="5"/>
      <c r="H19" s="5"/>
      <c r="I19" s="161"/>
      <c r="J19" s="13"/>
      <c r="K19" s="14"/>
      <c r="L19" s="158" t="s">
        <v>86</v>
      </c>
      <c r="M19" s="159" t="s">
        <v>87</v>
      </c>
      <c r="N19" s="37"/>
      <c r="O19" s="37"/>
      <c r="P19" s="36"/>
    </row>
    <row r="20" spans="1:18" ht="14.45" customHeight="1">
      <c r="A20" s="5"/>
      <c r="B20" s="150" t="s">
        <v>23</v>
      </c>
      <c r="C20" s="17">
        <v>15000</v>
      </c>
      <c r="D20" s="100">
        <v>0</v>
      </c>
      <c r="E20" s="42" t="s">
        <v>0</v>
      </c>
      <c r="F20" s="102"/>
      <c r="G20" s="5"/>
      <c r="H20" s="5"/>
      <c r="I20" s="162" t="s">
        <v>89</v>
      </c>
      <c r="J20" s="17">
        <f>C12</f>
        <v>13000</v>
      </c>
      <c r="K20" s="18">
        <v>0.01</v>
      </c>
      <c r="L20" s="134"/>
      <c r="M20" s="19"/>
      <c r="N20" s="38"/>
      <c r="O20" s="38"/>
      <c r="P20" s="37"/>
      <c r="Q20" s="5"/>
    </row>
    <row r="21" spans="1:18" ht="14.45" customHeight="1">
      <c r="A21" s="5"/>
      <c r="B21" s="150" t="s">
        <v>24</v>
      </c>
      <c r="C21" s="17">
        <v>10000</v>
      </c>
      <c r="D21" s="100"/>
      <c r="E21" s="144" t="s">
        <v>2</v>
      </c>
      <c r="F21" s="101"/>
      <c r="G21" s="5"/>
      <c r="H21" s="5"/>
      <c r="I21" s="162" t="s">
        <v>88</v>
      </c>
      <c r="J21" s="17">
        <f>C15</f>
        <v>4000</v>
      </c>
      <c r="K21" s="131"/>
      <c r="L21" s="134"/>
      <c r="M21" s="19"/>
      <c r="N21" s="36"/>
      <c r="O21" s="36"/>
      <c r="P21" s="38"/>
      <c r="Q21" s="5"/>
      <c r="R21" s="5"/>
    </row>
    <row r="22" spans="1:18" ht="14.45" customHeight="1">
      <c r="A22" s="5"/>
      <c r="B22" s="150" t="s">
        <v>25</v>
      </c>
      <c r="C22" s="17">
        <v>5000</v>
      </c>
      <c r="D22" s="49"/>
      <c r="E22" s="58"/>
      <c r="F22" s="50"/>
      <c r="G22" s="5"/>
      <c r="H22" s="5"/>
      <c r="I22" s="162" t="s">
        <v>90</v>
      </c>
      <c r="J22" s="17">
        <f>C11</f>
        <v>10000</v>
      </c>
      <c r="K22" s="131"/>
      <c r="L22" s="5"/>
      <c r="M22" s="135"/>
      <c r="N22" s="36"/>
      <c r="O22" s="36"/>
      <c r="P22" s="36"/>
      <c r="Q22" s="5"/>
    </row>
    <row r="23" spans="1:18" ht="14.45" customHeight="1">
      <c r="A23" s="5"/>
      <c r="B23" s="150" t="s">
        <v>23</v>
      </c>
      <c r="C23" s="17">
        <v>3500</v>
      </c>
      <c r="D23" s="100">
        <v>1E-3</v>
      </c>
      <c r="E23" s="58" t="s">
        <v>0</v>
      </c>
      <c r="F23" s="102"/>
      <c r="G23" s="5"/>
      <c r="H23" s="5"/>
      <c r="I23" s="162" t="s">
        <v>91</v>
      </c>
      <c r="J23" s="26">
        <f>C14</f>
        <v>1000</v>
      </c>
      <c r="K23" s="132"/>
      <c r="L23" s="27"/>
      <c r="M23" s="136"/>
      <c r="N23" s="36"/>
      <c r="O23" s="36"/>
      <c r="P23" s="36"/>
    </row>
    <row r="24" spans="1:18" ht="14.45" customHeight="1" thickBot="1">
      <c r="A24" s="5"/>
      <c r="B24" s="150" t="s">
        <v>24</v>
      </c>
      <c r="C24" s="17">
        <v>1500</v>
      </c>
      <c r="D24" s="100"/>
      <c r="E24" s="144" t="s">
        <v>3</v>
      </c>
      <c r="F24" s="101"/>
      <c r="G24" s="5" t="s">
        <v>1</v>
      </c>
      <c r="H24" s="5"/>
      <c r="I24" s="163" t="s">
        <v>92</v>
      </c>
      <c r="J24" s="26">
        <f>SUM(J20:J23)</f>
        <v>28000</v>
      </c>
      <c r="K24" s="133"/>
      <c r="L24" s="137"/>
      <c r="M24" s="138"/>
      <c r="N24" s="36"/>
      <c r="O24" s="36"/>
      <c r="P24" s="36"/>
    </row>
    <row r="25" spans="1:18" ht="14.45" customHeight="1" thickBot="1">
      <c r="A25" s="5"/>
      <c r="B25" s="149" t="s">
        <v>26</v>
      </c>
      <c r="C25" s="54">
        <f>SUM(C19,C22)</f>
        <v>30000</v>
      </c>
      <c r="D25" s="55"/>
      <c r="E25" s="59"/>
      <c r="F25" s="56"/>
      <c r="G25" s="5"/>
      <c r="H25" s="5"/>
      <c r="I25" s="5"/>
      <c r="J25" s="5"/>
      <c r="K25" s="5"/>
      <c r="L25" s="5"/>
      <c r="M25" s="5"/>
      <c r="N25" s="36"/>
    </row>
    <row r="26" spans="1:18" ht="14.45" customHeight="1" thickBot="1">
      <c r="A26" s="5"/>
      <c r="B26" s="149" t="s">
        <v>27</v>
      </c>
      <c r="C26" s="8"/>
      <c r="D26" s="5"/>
      <c r="E26" s="5"/>
      <c r="F26" s="19"/>
      <c r="G26" s="5"/>
      <c r="H26" s="5"/>
      <c r="I26" s="6" t="s">
        <v>93</v>
      </c>
      <c r="N26" s="36"/>
    </row>
    <row r="27" spans="1:18" ht="14.45" customHeight="1">
      <c r="A27" s="5"/>
      <c r="B27" s="150" t="s">
        <v>28</v>
      </c>
      <c r="C27" s="26">
        <v>5000</v>
      </c>
      <c r="D27" s="27"/>
      <c r="E27" s="27"/>
      <c r="F27" s="28"/>
      <c r="G27" s="8"/>
      <c r="H27" s="5"/>
      <c r="I27" s="164" t="s">
        <v>94</v>
      </c>
      <c r="J27" s="51"/>
      <c r="N27" s="52"/>
    </row>
    <row r="28" spans="1:18" ht="14.45" customHeight="1" thickBot="1">
      <c r="A28" s="5"/>
      <c r="B28" s="151" t="s">
        <v>29</v>
      </c>
      <c r="C28" s="60">
        <f>SUM(C27)</f>
        <v>5000</v>
      </c>
      <c r="D28" s="61"/>
      <c r="E28" s="61"/>
      <c r="F28" s="62"/>
      <c r="G28" s="8" t="s">
        <v>1</v>
      </c>
      <c r="H28" s="5"/>
      <c r="I28" s="165" t="s">
        <v>95</v>
      </c>
      <c r="J28" s="104"/>
      <c r="N28" s="53"/>
    </row>
    <row r="29" spans="1:18" ht="14.45" customHeight="1">
      <c r="A29" s="5"/>
      <c r="B29" s="147" t="s">
        <v>30</v>
      </c>
      <c r="C29" s="5"/>
      <c r="D29" s="5"/>
      <c r="E29" s="5"/>
      <c r="F29" s="5"/>
      <c r="G29" s="5"/>
      <c r="H29" s="5"/>
      <c r="I29" s="165" t="s">
        <v>96</v>
      </c>
      <c r="J29" s="104"/>
      <c r="N29" s="5"/>
    </row>
    <row r="30" spans="1:18" ht="14.45" customHeight="1">
      <c r="A30" s="5"/>
      <c r="G30" s="5"/>
      <c r="H30" s="5"/>
      <c r="I30" s="165" t="s">
        <v>97</v>
      </c>
      <c r="J30" s="104"/>
      <c r="N30" s="5"/>
    </row>
    <row r="31" spans="1:18" ht="14.45" customHeight="1" thickBot="1">
      <c r="A31" s="5"/>
      <c r="B31" s="6" t="s">
        <v>109</v>
      </c>
      <c r="C31" s="5"/>
      <c r="D31" s="5"/>
      <c r="E31" s="5"/>
      <c r="F31" s="5"/>
      <c r="G31" s="5"/>
      <c r="H31" s="5"/>
      <c r="I31" s="166" t="s">
        <v>98</v>
      </c>
      <c r="J31" s="104"/>
      <c r="N31" s="5"/>
    </row>
    <row r="32" spans="1:18" ht="14.45" customHeight="1">
      <c r="A32" s="5"/>
      <c r="B32" s="140"/>
      <c r="C32" s="152" t="s">
        <v>34</v>
      </c>
      <c r="D32" s="152" t="s">
        <v>35</v>
      </c>
      <c r="E32" s="152" t="s">
        <v>36</v>
      </c>
      <c r="F32" s="153" t="s">
        <v>37</v>
      </c>
      <c r="G32" s="8"/>
      <c r="H32" s="5"/>
      <c r="I32" s="165" t="s">
        <v>99</v>
      </c>
      <c r="J32" s="30"/>
      <c r="N32" s="5"/>
    </row>
    <row r="33" spans="1:14" ht="14.45" customHeight="1">
      <c r="A33" s="5"/>
      <c r="B33" s="154" t="s">
        <v>42</v>
      </c>
      <c r="C33" s="10"/>
      <c r="D33" s="11"/>
      <c r="E33" s="11"/>
      <c r="F33" s="12">
        <v>400</v>
      </c>
      <c r="G33" s="8"/>
      <c r="H33" s="5"/>
      <c r="I33" s="165" t="s">
        <v>95</v>
      </c>
      <c r="J33" s="104"/>
      <c r="N33" s="5"/>
    </row>
    <row r="34" spans="1:14" ht="14.45" customHeight="1">
      <c r="A34" s="5"/>
      <c r="B34" s="155" t="s">
        <v>43</v>
      </c>
      <c r="C34" s="15">
        <v>4500</v>
      </c>
      <c r="D34" s="15">
        <v>6000</v>
      </c>
      <c r="E34" s="15">
        <v>300</v>
      </c>
      <c r="F34" s="16">
        <f>C34+D34+E34</f>
        <v>10800</v>
      </c>
      <c r="G34" s="8"/>
      <c r="H34" s="5"/>
      <c r="I34" s="165" t="s">
        <v>96</v>
      </c>
      <c r="J34" s="104"/>
      <c r="N34" s="5"/>
    </row>
    <row r="35" spans="1:14" ht="14.45" customHeight="1">
      <c r="A35" s="5"/>
      <c r="B35" s="155" t="s">
        <v>44</v>
      </c>
      <c r="C35" s="20"/>
      <c r="D35" s="21"/>
      <c r="E35" s="20"/>
      <c r="F35" s="22"/>
      <c r="G35" s="8"/>
      <c r="H35" s="5"/>
      <c r="I35" s="165" t="s">
        <v>100</v>
      </c>
      <c r="J35" s="30"/>
      <c r="N35" s="5"/>
    </row>
    <row r="36" spans="1:14" ht="14.45" customHeight="1">
      <c r="A36" s="5"/>
      <c r="B36" s="155" t="s">
        <v>45</v>
      </c>
      <c r="C36" s="103"/>
      <c r="D36" s="103"/>
      <c r="E36" s="103"/>
      <c r="F36" s="104"/>
      <c r="G36" s="8"/>
      <c r="H36" s="5"/>
      <c r="I36" s="165" t="s">
        <v>95</v>
      </c>
      <c r="J36" s="104"/>
      <c r="N36" s="5"/>
    </row>
    <row r="37" spans="1:14" ht="14.45" customHeight="1">
      <c r="A37" s="5"/>
      <c r="B37" s="156" t="s">
        <v>46</v>
      </c>
      <c r="C37" s="15"/>
      <c r="D37" s="15"/>
      <c r="E37" s="15"/>
      <c r="F37" s="16"/>
      <c r="G37" s="23"/>
      <c r="H37" s="24"/>
      <c r="I37" s="165" t="s">
        <v>96</v>
      </c>
      <c r="J37" s="104"/>
      <c r="N37" s="5"/>
    </row>
    <row r="38" spans="1:14" ht="14.45" customHeight="1">
      <c r="A38" s="5"/>
      <c r="B38" s="155" t="s">
        <v>47</v>
      </c>
      <c r="C38" s="103"/>
      <c r="D38" s="103"/>
      <c r="E38" s="103"/>
      <c r="F38" s="104">
        <v>130</v>
      </c>
      <c r="G38" s="8"/>
      <c r="H38" s="98" t="s">
        <v>1</v>
      </c>
      <c r="I38" s="165" t="s">
        <v>101</v>
      </c>
      <c r="J38" s="104"/>
      <c r="N38" s="5"/>
    </row>
    <row r="39" spans="1:14" ht="14.45" customHeight="1">
      <c r="A39" s="5"/>
      <c r="B39" s="155" t="s">
        <v>44</v>
      </c>
      <c r="C39" s="20"/>
      <c r="D39" s="20"/>
      <c r="E39" s="20"/>
      <c r="F39" s="22"/>
      <c r="G39" s="8"/>
      <c r="H39" s="5"/>
      <c r="I39" s="165" t="s">
        <v>102</v>
      </c>
      <c r="J39" s="104"/>
      <c r="N39" s="5"/>
    </row>
    <row r="40" spans="1:14" ht="14.45" customHeight="1">
      <c r="A40" s="5"/>
      <c r="B40" s="155" t="s">
        <v>45</v>
      </c>
      <c r="C40" s="103"/>
      <c r="D40" s="103"/>
      <c r="E40" s="103"/>
      <c r="F40" s="104"/>
      <c r="G40" s="8"/>
      <c r="H40" s="5"/>
      <c r="I40" s="165" t="s">
        <v>103</v>
      </c>
      <c r="J40" s="104"/>
      <c r="N40" s="5"/>
    </row>
    <row r="41" spans="1:14" ht="14.45" customHeight="1">
      <c r="B41" s="156" t="s">
        <v>48</v>
      </c>
      <c r="C41" s="15"/>
      <c r="D41" s="15"/>
      <c r="E41" s="15"/>
      <c r="F41" s="16">
        <v>120</v>
      </c>
      <c r="G41" s="8"/>
      <c r="H41" s="5"/>
      <c r="I41" s="165" t="s">
        <v>104</v>
      </c>
      <c r="J41" s="107"/>
      <c r="N41" s="5"/>
    </row>
    <row r="42" spans="1:14" ht="14.45" customHeight="1">
      <c r="B42" s="155" t="s">
        <v>49</v>
      </c>
      <c r="C42" s="20">
        <v>10000</v>
      </c>
      <c r="D42" s="20">
        <v>15000</v>
      </c>
      <c r="E42" s="20">
        <v>1000</v>
      </c>
      <c r="F42" s="30">
        <f>SUM(C42:E42)</f>
        <v>26000</v>
      </c>
      <c r="I42" s="154" t="s">
        <v>105</v>
      </c>
      <c r="J42" s="129"/>
      <c r="K42" s="5"/>
      <c r="L42" s="5"/>
      <c r="M42" s="5"/>
    </row>
    <row r="43" spans="1:14" ht="14.45" customHeight="1">
      <c r="A43" s="5"/>
      <c r="B43" s="155" t="s">
        <v>44</v>
      </c>
      <c r="C43" s="20"/>
      <c r="D43" s="20"/>
      <c r="E43" s="20"/>
      <c r="F43" s="108"/>
      <c r="G43" s="5"/>
      <c r="H43" s="5"/>
      <c r="I43" s="165" t="s">
        <v>106</v>
      </c>
      <c r="J43" s="104"/>
      <c r="K43" s="5"/>
      <c r="L43" s="5"/>
      <c r="M43" s="5"/>
      <c r="N43" s="5"/>
    </row>
    <row r="44" spans="1:14" ht="14.45" customHeight="1" thickBot="1">
      <c r="B44" s="157" t="s">
        <v>45</v>
      </c>
      <c r="C44" s="105"/>
      <c r="D44" s="106"/>
      <c r="E44" s="106"/>
      <c r="F44" s="107"/>
      <c r="G44" s="5"/>
      <c r="I44" s="163" t="s">
        <v>107</v>
      </c>
      <c r="J44" s="130"/>
      <c r="N44" s="5"/>
    </row>
    <row r="45" spans="1:14" ht="14.45" customHeight="1">
      <c r="C45" s="5"/>
      <c r="D45" s="5"/>
      <c r="E45" s="5"/>
      <c r="G45" s="5"/>
      <c r="I45" s="145"/>
      <c r="J45" s="146"/>
      <c r="N45" s="5"/>
    </row>
    <row r="46" spans="1:14" ht="14.45" customHeight="1">
      <c r="B46" s="6" t="s">
        <v>51</v>
      </c>
      <c r="C46" s="5"/>
      <c r="D46" s="5"/>
      <c r="E46" s="5"/>
      <c r="F46" s="5"/>
      <c r="G46" s="5"/>
      <c r="N46" s="5"/>
    </row>
    <row r="47" spans="1:14" ht="14.45" customHeight="1" thickBot="1">
      <c r="B47" s="6" t="s">
        <v>50</v>
      </c>
      <c r="C47" s="5"/>
      <c r="D47" s="5"/>
      <c r="E47" s="5"/>
      <c r="F47" s="5"/>
      <c r="G47" s="5"/>
      <c r="N47" s="5"/>
    </row>
    <row r="48" spans="1:14" ht="14.45" customHeight="1">
      <c r="B48" s="63"/>
      <c r="C48" s="152" t="s">
        <v>34</v>
      </c>
      <c r="D48" s="152" t="s">
        <v>35</v>
      </c>
      <c r="E48" s="152" t="s">
        <v>36</v>
      </c>
      <c r="F48" s="153" t="s">
        <v>37</v>
      </c>
      <c r="G48" s="5"/>
      <c r="N48" s="5"/>
    </row>
    <row r="49" spans="2:14" ht="14.45" customHeight="1">
      <c r="B49" s="65"/>
      <c r="C49" s="94"/>
      <c r="D49" s="95"/>
      <c r="E49" s="95"/>
      <c r="F49" s="96"/>
      <c r="G49" s="5"/>
      <c r="N49" s="5"/>
    </row>
    <row r="50" spans="2:14" ht="14.45" customHeight="1">
      <c r="B50" s="165" t="s">
        <v>52</v>
      </c>
      <c r="C50" s="109"/>
      <c r="D50" s="110"/>
      <c r="E50" s="110"/>
      <c r="F50" s="111"/>
      <c r="G50" s="5"/>
      <c r="N50" s="5"/>
    </row>
    <row r="51" spans="2:14" ht="14.45" customHeight="1">
      <c r="B51" s="165" t="s">
        <v>53</v>
      </c>
      <c r="C51" s="109"/>
      <c r="D51" s="110"/>
      <c r="E51" s="66"/>
      <c r="F51" s="92"/>
      <c r="G51" s="5"/>
      <c r="N51" s="5"/>
    </row>
    <row r="52" spans="2:14" ht="14.45" customHeight="1">
      <c r="B52" s="167"/>
      <c r="C52" s="87"/>
      <c r="D52" s="88"/>
      <c r="E52" s="88"/>
      <c r="F52" s="97"/>
      <c r="G52" s="5"/>
      <c r="N52" s="5"/>
    </row>
    <row r="53" spans="2:14" ht="14.45" customHeight="1">
      <c r="B53" s="165" t="s">
        <v>54</v>
      </c>
      <c r="C53" s="112"/>
      <c r="D53" s="113"/>
      <c r="E53" s="113"/>
      <c r="F53" s="104"/>
      <c r="G53" s="5"/>
      <c r="N53" s="5"/>
    </row>
    <row r="54" spans="2:14" ht="14.45" customHeight="1">
      <c r="B54" s="165" t="s">
        <v>55</v>
      </c>
      <c r="C54" s="112"/>
      <c r="D54" s="113"/>
      <c r="E54" s="103"/>
      <c r="F54" s="97"/>
      <c r="G54" s="5"/>
      <c r="N54" s="5"/>
    </row>
    <row r="55" spans="2:14" ht="14.45" customHeight="1">
      <c r="B55" s="165" t="s">
        <v>56</v>
      </c>
      <c r="C55" s="112"/>
      <c r="D55" s="113"/>
      <c r="E55" s="103"/>
      <c r="F55" s="111"/>
      <c r="G55" s="5"/>
      <c r="N55" s="5"/>
    </row>
    <row r="56" spans="2:14" ht="14.45" customHeight="1">
      <c r="B56" s="165" t="s">
        <v>57</v>
      </c>
      <c r="C56" s="112"/>
      <c r="D56" s="113"/>
      <c r="E56" s="114"/>
      <c r="F56" s="97"/>
      <c r="G56" s="5"/>
      <c r="N56" s="5"/>
    </row>
    <row r="57" spans="2:14" ht="14.45" customHeight="1">
      <c r="B57" s="165" t="s">
        <v>58</v>
      </c>
      <c r="C57" s="112"/>
      <c r="D57" s="113"/>
      <c r="E57" s="113"/>
      <c r="F57" s="111"/>
      <c r="G57" s="5"/>
      <c r="N57" s="5"/>
    </row>
    <row r="58" spans="2:14" ht="14.45" customHeight="1">
      <c r="B58" s="165" t="s">
        <v>59</v>
      </c>
      <c r="C58" s="112"/>
      <c r="D58" s="113"/>
      <c r="E58" s="113"/>
      <c r="F58" s="111"/>
      <c r="G58" s="5"/>
      <c r="H58" s="169" t="s">
        <v>4</v>
      </c>
      <c r="N58" s="5"/>
    </row>
    <row r="59" spans="2:14" ht="14.45" customHeight="1">
      <c r="B59" s="165" t="s">
        <v>60</v>
      </c>
      <c r="C59" s="112"/>
      <c r="D59" s="113"/>
      <c r="E59" s="113"/>
      <c r="F59" s="111"/>
      <c r="G59" s="5"/>
      <c r="H59" s="99" t="s">
        <v>5</v>
      </c>
      <c r="N59" s="5"/>
    </row>
    <row r="60" spans="2:14" ht="14.45" customHeight="1">
      <c r="B60" s="165" t="s">
        <v>61</v>
      </c>
      <c r="C60" s="112"/>
      <c r="D60" s="113"/>
      <c r="E60" s="113"/>
      <c r="F60" s="111"/>
      <c r="G60" s="5"/>
      <c r="N60" s="5"/>
    </row>
    <row r="61" spans="2:14" ht="14.45" customHeight="1">
      <c r="B61" s="165" t="s">
        <v>62</v>
      </c>
      <c r="C61" s="115"/>
      <c r="D61" s="116"/>
      <c r="E61" s="116"/>
      <c r="F61" s="117"/>
      <c r="G61" s="5"/>
      <c r="N61" s="5"/>
    </row>
    <row r="62" spans="2:14" ht="14.45" customHeight="1">
      <c r="B62" s="154" t="s">
        <v>63</v>
      </c>
      <c r="C62" s="118"/>
      <c r="D62" s="119"/>
      <c r="E62" s="119"/>
      <c r="F62" s="120"/>
      <c r="G62" s="98" t="s">
        <v>1</v>
      </c>
      <c r="N62" s="5"/>
    </row>
    <row r="63" spans="2:14" ht="14.45" customHeight="1" thickBot="1">
      <c r="B63" s="163" t="s">
        <v>64</v>
      </c>
      <c r="C63" s="121"/>
      <c r="D63" s="122"/>
      <c r="E63" s="122"/>
      <c r="F63" s="123"/>
      <c r="G63" s="5"/>
      <c r="N63" s="5"/>
    </row>
    <row r="64" spans="2:14" ht="14.45" customHeight="1">
      <c r="G64" s="5"/>
      <c r="N64" s="5"/>
    </row>
    <row r="65" spans="1:15" ht="14.45" customHeight="1" thickBot="1">
      <c r="B65" s="7" t="s">
        <v>65</v>
      </c>
      <c r="G65" s="5"/>
      <c r="N65" s="5"/>
    </row>
    <row r="66" spans="1:15" ht="14.45" customHeight="1">
      <c r="A66" s="5"/>
      <c r="B66" s="63" t="s">
        <v>1</v>
      </c>
      <c r="C66" s="152" t="s">
        <v>34</v>
      </c>
      <c r="D66" s="152" t="s">
        <v>35</v>
      </c>
      <c r="E66" s="177" t="s">
        <v>38</v>
      </c>
      <c r="F66" s="177"/>
      <c r="G66" s="93" t="s">
        <v>39</v>
      </c>
      <c r="N66" s="5"/>
      <c r="O66" s="64"/>
    </row>
    <row r="67" spans="1:15" ht="14.45" customHeight="1">
      <c r="A67" s="5"/>
      <c r="B67" s="65"/>
      <c r="C67" s="85"/>
      <c r="D67" s="86"/>
      <c r="E67" s="174" t="s">
        <v>40</v>
      </c>
      <c r="F67" s="168" t="s">
        <v>110</v>
      </c>
      <c r="G67" s="91"/>
      <c r="N67" s="5"/>
    </row>
    <row r="68" spans="1:15" ht="14.45" customHeight="1">
      <c r="A68" s="5"/>
      <c r="B68" s="165" t="s">
        <v>52</v>
      </c>
      <c r="C68" s="109"/>
      <c r="D68" s="110"/>
      <c r="E68" s="110"/>
      <c r="F68" s="110"/>
      <c r="G68" s="111"/>
      <c r="N68" s="5" t="s">
        <v>1</v>
      </c>
    </row>
    <row r="69" spans="1:15" ht="14.45" customHeight="1">
      <c r="A69" s="5"/>
      <c r="B69" s="165" t="s">
        <v>53</v>
      </c>
      <c r="C69" s="109"/>
      <c r="D69" s="110"/>
      <c r="E69" s="66"/>
      <c r="F69" s="66"/>
      <c r="G69" s="92"/>
      <c r="N69" s="5"/>
    </row>
    <row r="70" spans="1:15" ht="14.45" customHeight="1">
      <c r="A70" s="5"/>
      <c r="B70" s="167"/>
      <c r="C70" s="87"/>
      <c r="D70" s="88"/>
      <c r="E70" s="88"/>
      <c r="F70" s="88"/>
      <c r="G70" s="92"/>
      <c r="N70" s="5"/>
    </row>
    <row r="71" spans="1:15" ht="14.45" customHeight="1">
      <c r="A71" s="5"/>
      <c r="B71" s="165" t="s">
        <v>54</v>
      </c>
      <c r="C71" s="112"/>
      <c r="D71" s="113"/>
      <c r="E71" s="113"/>
      <c r="F71" s="89"/>
      <c r="G71" s="111"/>
      <c r="N71" s="5"/>
    </row>
    <row r="72" spans="1:15" ht="14.45" customHeight="1">
      <c r="A72" s="5"/>
      <c r="B72" s="165" t="s">
        <v>55</v>
      </c>
      <c r="C72" s="112"/>
      <c r="D72" s="113"/>
      <c r="E72" s="103"/>
      <c r="F72" s="103"/>
      <c r="G72" s="97"/>
      <c r="N72" s="5"/>
    </row>
    <row r="73" spans="1:15" ht="14.45" customHeight="1">
      <c r="A73" s="5"/>
      <c r="B73" s="165" t="s">
        <v>56</v>
      </c>
      <c r="C73" s="112"/>
      <c r="D73" s="113"/>
      <c r="E73" s="15"/>
      <c r="F73" s="15"/>
      <c r="G73" s="111"/>
      <c r="N73" s="5"/>
    </row>
    <row r="74" spans="1:15" ht="14.45" customHeight="1">
      <c r="A74" s="5"/>
      <c r="B74" s="165" t="s">
        <v>57</v>
      </c>
      <c r="C74" s="112"/>
      <c r="D74" s="113"/>
      <c r="E74" s="15"/>
      <c r="F74" s="103"/>
      <c r="G74" s="97"/>
      <c r="N74" s="5"/>
    </row>
    <row r="75" spans="1:15" ht="14.45" customHeight="1">
      <c r="A75" s="5"/>
      <c r="B75" s="165" t="s">
        <v>58</v>
      </c>
      <c r="C75" s="112"/>
      <c r="D75" s="113"/>
      <c r="E75" s="15"/>
      <c r="F75" s="89"/>
      <c r="G75" s="111"/>
      <c r="N75" s="5"/>
    </row>
    <row r="76" spans="1:15" ht="14.45" customHeight="1">
      <c r="A76" s="5"/>
      <c r="B76" s="165" t="s">
        <v>59</v>
      </c>
      <c r="C76" s="112"/>
      <c r="D76" s="113"/>
      <c r="E76" s="124"/>
      <c r="F76" s="124"/>
      <c r="G76" s="111"/>
      <c r="I76" s="99" t="s">
        <v>1</v>
      </c>
      <c r="N76" s="5"/>
    </row>
    <row r="77" spans="1:15" ht="14.45" customHeight="1">
      <c r="A77" s="5"/>
      <c r="B77" s="165" t="s">
        <v>60</v>
      </c>
      <c r="C77" s="112"/>
      <c r="D77" s="113"/>
      <c r="E77" s="124"/>
      <c r="F77" s="124"/>
      <c r="G77" s="111"/>
      <c r="N77" s="5"/>
    </row>
    <row r="78" spans="1:15" ht="14.45" customHeight="1">
      <c r="A78" s="5"/>
      <c r="B78" s="165" t="s">
        <v>61</v>
      </c>
      <c r="C78" s="112"/>
      <c r="D78" s="113"/>
      <c r="E78" s="124"/>
      <c r="F78" s="124"/>
      <c r="G78" s="111"/>
      <c r="N78" s="5"/>
    </row>
    <row r="79" spans="1:15" ht="14.45" customHeight="1">
      <c r="A79" s="5"/>
      <c r="B79" s="165" t="s">
        <v>62</v>
      </c>
      <c r="C79" s="115"/>
      <c r="D79" s="116"/>
      <c r="E79" s="90"/>
      <c r="F79" s="90"/>
      <c r="G79" s="125"/>
      <c r="N79" s="5"/>
    </row>
    <row r="80" spans="1:15" ht="14.45" customHeight="1">
      <c r="A80" s="5"/>
      <c r="B80" s="154" t="s">
        <v>63</v>
      </c>
      <c r="C80" s="118"/>
      <c r="D80" s="119"/>
      <c r="E80" s="119"/>
      <c r="F80" s="119"/>
      <c r="G80" s="120"/>
      <c r="H80" s="5"/>
    </row>
    <row r="81" spans="1:7" ht="14.45" customHeight="1" thickBot="1">
      <c r="A81" s="5"/>
      <c r="B81" s="163" t="s">
        <v>64</v>
      </c>
      <c r="C81" s="126"/>
      <c r="D81" s="127"/>
      <c r="E81" s="127"/>
      <c r="F81" s="127"/>
      <c r="G81" s="128"/>
    </row>
    <row r="82" spans="1:7" ht="14.45" customHeight="1">
      <c r="A82" s="5"/>
      <c r="D82" s="68"/>
    </row>
    <row r="83" spans="1:7" ht="14.45" customHeight="1">
      <c r="A83" s="5"/>
      <c r="D83" s="5"/>
    </row>
    <row r="84" spans="1:7" ht="14.45" customHeight="1">
      <c r="A84" s="5"/>
      <c r="B84" s="99" t="s">
        <v>66</v>
      </c>
      <c r="D84" s="5"/>
    </row>
    <row r="85" spans="1:7" ht="14.45" customHeight="1">
      <c r="A85" s="5"/>
      <c r="D85" s="5"/>
    </row>
    <row r="88" spans="1:7" ht="14.45" customHeight="1">
      <c r="E88" s="4" t="s">
        <v>1</v>
      </c>
    </row>
    <row r="96" spans="1:7" ht="14.45" customHeight="1">
      <c r="G96" s="5"/>
    </row>
    <row r="99" spans="4:12" ht="14.45" customHeight="1">
      <c r="D99" s="69"/>
    </row>
    <row r="107" spans="4:12" ht="14.45" customHeight="1">
      <c r="L107" s="4" t="s">
        <v>1</v>
      </c>
    </row>
    <row r="108" spans="4:12" ht="14.45" customHeight="1">
      <c r="H108" s="70"/>
      <c r="L108" s="4" t="s">
        <v>1</v>
      </c>
    </row>
    <row r="109" spans="4:12" ht="14.45" customHeight="1">
      <c r="G109" s="64"/>
      <c r="H109" s="70"/>
      <c r="I109" s="70"/>
      <c r="J109" s="70"/>
      <c r="K109" s="70"/>
    </row>
    <row r="110" spans="4:12" ht="14.45" customHeight="1">
      <c r="G110" s="64"/>
      <c r="H110" s="5"/>
      <c r="I110" s="70"/>
      <c r="J110" s="70"/>
      <c r="K110" s="70"/>
    </row>
    <row r="111" spans="4:12" ht="14.45" customHeight="1">
      <c r="G111" s="5"/>
      <c r="H111" s="5" t="s">
        <v>1</v>
      </c>
      <c r="I111" s="5"/>
      <c r="J111" s="5"/>
      <c r="K111" s="5"/>
    </row>
    <row r="112" spans="4:12" ht="14.45" customHeight="1">
      <c r="H112" s="71"/>
      <c r="I112" s="5"/>
      <c r="J112" s="5"/>
      <c r="K112" s="5"/>
    </row>
    <row r="113" spans="7:11" ht="14.45" customHeight="1">
      <c r="H113" s="72"/>
      <c r="I113" s="71"/>
      <c r="J113" s="71"/>
      <c r="K113" s="71"/>
    </row>
    <row r="114" spans="7:11" ht="14.45" customHeight="1">
      <c r="H114" s="72"/>
      <c r="I114" s="72"/>
      <c r="J114" s="72"/>
      <c r="K114" s="72"/>
    </row>
    <row r="115" spans="7:11" ht="14.45" customHeight="1">
      <c r="G115" s="64"/>
      <c r="H115" s="73"/>
      <c r="I115" s="72"/>
      <c r="J115" s="74"/>
      <c r="K115" s="72"/>
    </row>
    <row r="116" spans="7:11" ht="14.45" customHeight="1">
      <c r="G116" s="75"/>
      <c r="H116" s="76"/>
      <c r="I116" s="73"/>
      <c r="J116" s="73"/>
      <c r="K116" s="74"/>
    </row>
    <row r="117" spans="7:11" ht="14.45" customHeight="1">
      <c r="G117" s="64"/>
      <c r="H117" s="64"/>
      <c r="I117" s="76"/>
      <c r="J117" s="76"/>
      <c r="K117" s="72"/>
    </row>
    <row r="118" spans="7:11" ht="14.45" customHeight="1">
      <c r="G118" s="64"/>
      <c r="H118" s="77"/>
      <c r="I118" s="76"/>
      <c r="J118" s="78"/>
      <c r="K118" s="79"/>
    </row>
    <row r="119" spans="7:11" ht="14.45" customHeight="1">
      <c r="G119" s="64"/>
      <c r="H119" s="64"/>
      <c r="I119" s="77"/>
      <c r="J119" s="52"/>
      <c r="K119" s="80"/>
    </row>
    <row r="120" spans="7:11" ht="14.45" customHeight="1">
      <c r="G120" s="64"/>
      <c r="H120" s="76"/>
      <c r="I120" s="76"/>
      <c r="J120" s="52"/>
      <c r="K120" s="79"/>
    </row>
    <row r="121" spans="7:11" ht="14.45" customHeight="1">
      <c r="G121" s="64"/>
      <c r="H121" s="81"/>
      <c r="I121" s="76"/>
      <c r="J121" s="76"/>
      <c r="K121" s="72"/>
    </row>
    <row r="122" spans="7:11" ht="14.45" customHeight="1">
      <c r="G122" s="82"/>
      <c r="H122" s="81"/>
      <c r="I122" s="81"/>
      <c r="J122" s="81"/>
      <c r="K122" s="72"/>
    </row>
    <row r="123" spans="7:11" ht="14.45" customHeight="1">
      <c r="G123" s="82"/>
      <c r="H123" s="83"/>
      <c r="I123" s="81"/>
      <c r="J123" s="81"/>
      <c r="K123" s="72"/>
    </row>
    <row r="124" spans="7:11" ht="14.45" customHeight="1">
      <c r="G124" s="64"/>
      <c r="H124" s="76"/>
      <c r="I124" s="83"/>
      <c r="J124" s="83"/>
      <c r="K124" s="72"/>
    </row>
    <row r="125" spans="7:11" ht="14.45" customHeight="1">
      <c r="G125" s="64"/>
      <c r="H125" s="83"/>
      <c r="I125" s="76"/>
      <c r="J125" s="76"/>
      <c r="K125" s="76"/>
    </row>
    <row r="126" spans="7:11" ht="14.45" customHeight="1">
      <c r="G126" s="64"/>
      <c r="H126" s="70"/>
      <c r="I126" s="83"/>
      <c r="J126" s="83"/>
      <c r="K126" s="83"/>
    </row>
    <row r="127" spans="7:11" ht="14.45" customHeight="1">
      <c r="G127" s="64"/>
      <c r="H127" s="5"/>
      <c r="I127" s="70"/>
      <c r="J127" s="70"/>
      <c r="K127" s="70"/>
    </row>
    <row r="128" spans="7:11" ht="14.45" customHeight="1">
      <c r="G128" s="5"/>
      <c r="H128" s="5"/>
      <c r="I128" s="5"/>
      <c r="J128" s="5"/>
      <c r="K128" s="5"/>
    </row>
    <row r="129" spans="7:11" ht="14.45" customHeight="1">
      <c r="G129" s="5"/>
      <c r="H129" s="5"/>
      <c r="I129" s="5"/>
      <c r="J129" s="5"/>
      <c r="K129" s="5"/>
    </row>
    <row r="130" spans="7:11" ht="14.45" customHeight="1">
      <c r="G130" s="5"/>
      <c r="H130" s="5"/>
      <c r="I130" s="5"/>
      <c r="J130" s="5"/>
      <c r="K130" s="5"/>
    </row>
    <row r="131" spans="7:11" ht="14.45" customHeight="1">
      <c r="G131" s="5"/>
      <c r="H131" s="5"/>
      <c r="I131" s="5"/>
      <c r="J131" s="5"/>
      <c r="K131" s="5"/>
    </row>
    <row r="132" spans="7:11" ht="14.45" customHeight="1">
      <c r="G132" s="5"/>
      <c r="I132" s="5"/>
      <c r="J132" s="5"/>
      <c r="K132" s="5"/>
    </row>
    <row r="134" spans="7:11" ht="14.45" customHeight="1">
      <c r="G134" s="4" t="s">
        <v>1</v>
      </c>
    </row>
  </sheetData>
  <mergeCells count="2">
    <mergeCell ref="L18:M18"/>
    <mergeCell ref="E66:F66"/>
  </mergeCells>
  <phoneticPr fontId="14" type="noConversion"/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亚得里亚海银行 任务</vt:lpstr>
    </vt:vector>
  </TitlesOfParts>
  <Company>Abanka Vipa d.d.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Matevž Slapničar</dc:creator>
  <cp:lastModifiedBy>Diros</cp:lastModifiedBy>
  <dcterms:created xsi:type="dcterms:W3CDTF">2018-12-30T10:48:48Z</dcterms:created>
  <dcterms:modified xsi:type="dcterms:W3CDTF">2022-11-19T07:51:37Z</dcterms:modified>
</cp:coreProperties>
</file>