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1年第一期\排版\Budgeting at MHL Company-已排版\"/>
    </mc:Choice>
  </mc:AlternateContent>
  <bookViews>
    <workbookView xWindow="0" yWindow="0" windowWidth="19150" windowHeight="6790" activeTab="2"/>
  </bookViews>
  <sheets>
    <sheet name="叙述" sheetId="2" r:id="rId1"/>
    <sheet name="计算" sheetId="1" r:id="rId2"/>
    <sheet name="效果" sheetId="3" r:id="rId3"/>
  </sheets>
  <calcPr calcId="152511"/>
</workbook>
</file>

<file path=xl/calcChain.xml><?xml version="1.0" encoding="utf-8"?>
<calcChain xmlns="http://schemas.openxmlformats.org/spreadsheetml/2006/main">
  <c r="D17" i="1" l="1"/>
  <c r="B17" i="1"/>
  <c r="B25" i="1" s="1"/>
  <c r="D16" i="1"/>
  <c r="C24" i="1" s="1"/>
  <c r="D15" i="1"/>
  <c r="B15" i="1"/>
  <c r="B23" i="1" s="1"/>
  <c r="D14" i="1"/>
  <c r="B14" i="1"/>
  <c r="B22" i="1" s="1"/>
  <c r="D13" i="1"/>
  <c r="C21" i="1" s="1"/>
  <c r="B13" i="1"/>
  <c r="B21" i="1" s="1"/>
  <c r="D8" i="1"/>
  <c r="C17" i="1" s="1"/>
  <c r="F17" i="1" s="1"/>
  <c r="B8" i="1"/>
  <c r="B7" i="1"/>
  <c r="B16" i="1" s="1"/>
  <c r="B24" i="1" s="1"/>
  <c r="C6" i="1"/>
  <c r="D6" i="1" s="1"/>
  <c r="C15" i="1" s="1"/>
  <c r="F15" i="1" s="1"/>
  <c r="B6" i="1"/>
  <c r="D5" i="1"/>
  <c r="C14" i="1" s="1"/>
  <c r="E14" i="1" s="1"/>
  <c r="C4" i="1"/>
  <c r="D4" i="1" s="1"/>
  <c r="B4" i="1"/>
  <c r="B9" i="1" s="1"/>
  <c r="D8" i="2"/>
  <c r="C8" i="2"/>
  <c r="B8" i="2"/>
  <c r="D7" i="2"/>
  <c r="D6" i="2"/>
  <c r="D5" i="2"/>
  <c r="E15" i="1" l="1"/>
  <c r="C13" i="1"/>
  <c r="E17" i="1"/>
  <c r="B18" i="1"/>
  <c r="B26" i="1" s="1"/>
  <c r="C23" i="1"/>
  <c r="C7" i="1"/>
  <c r="D7" i="1" s="1"/>
  <c r="C16" i="1" s="1"/>
  <c r="F16" i="1" s="1"/>
  <c r="D18" i="1"/>
  <c r="C25" i="1"/>
  <c r="E16" i="1" l="1"/>
  <c r="C26" i="1"/>
  <c r="E13" i="1"/>
  <c r="F13" i="1"/>
  <c r="C18" i="1"/>
  <c r="F18" i="1" s="1"/>
  <c r="D9" i="1"/>
  <c r="E18" i="1" l="1"/>
</calcChain>
</file>

<file path=xl/sharedStrings.xml><?xml version="1.0" encoding="utf-8"?>
<sst xmlns="http://schemas.openxmlformats.org/spreadsheetml/2006/main" count="59" uniqueCount="45">
  <si>
    <t>U</t>
  </si>
  <si>
    <t>NA</t>
  </si>
  <si>
    <r>
      <rPr>
        <b/>
        <sz val="12"/>
        <color theme="1"/>
        <rFont val="华文楷体"/>
        <family val="3"/>
        <charset val="134"/>
      </rPr>
      <t>月度业绩报告</t>
    </r>
    <phoneticPr fontId="7" type="noConversion"/>
  </si>
  <si>
    <r>
      <rPr>
        <b/>
        <sz val="12"/>
        <color theme="1"/>
        <rFont val="华文楷体"/>
        <family val="3"/>
        <charset val="134"/>
      </rPr>
      <t>生产部门</t>
    </r>
    <phoneticPr fontId="7" type="noConversion"/>
  </si>
  <si>
    <r>
      <rPr>
        <sz val="12"/>
        <color theme="1"/>
        <rFont val="华文楷体"/>
        <family val="3"/>
        <charset val="134"/>
      </rPr>
      <t>预算数</t>
    </r>
    <phoneticPr fontId="7" type="noConversion"/>
  </si>
  <si>
    <r>
      <rPr>
        <sz val="12"/>
        <color theme="1"/>
        <rFont val="华文楷体"/>
        <family val="3"/>
        <charset val="134"/>
      </rPr>
      <t>实际数</t>
    </r>
    <phoneticPr fontId="7" type="noConversion"/>
  </si>
  <si>
    <r>
      <rPr>
        <sz val="12"/>
        <color theme="1"/>
        <rFont val="华文楷体"/>
        <family val="3"/>
        <charset val="134"/>
      </rPr>
      <t>差异</t>
    </r>
    <phoneticPr fontId="7" type="noConversion"/>
  </si>
  <si>
    <r>
      <rPr>
        <sz val="12"/>
        <color theme="1"/>
        <rFont val="华文楷体"/>
        <family val="3"/>
        <charset val="134"/>
      </rPr>
      <t>产量</t>
    </r>
    <phoneticPr fontId="7" type="noConversion"/>
  </si>
  <si>
    <r>
      <rPr>
        <sz val="12"/>
        <color theme="1"/>
        <rFont val="华文楷体"/>
        <family val="3"/>
        <charset val="134"/>
      </rPr>
      <t>直接人工成本</t>
    </r>
    <phoneticPr fontId="7" type="noConversion"/>
  </si>
  <si>
    <r>
      <rPr>
        <sz val="12"/>
        <color theme="1"/>
        <rFont val="华文楷体"/>
        <family val="3"/>
        <charset val="134"/>
      </rPr>
      <t>直接材料成本</t>
    </r>
    <phoneticPr fontId="7" type="noConversion"/>
  </si>
  <si>
    <r>
      <rPr>
        <sz val="12"/>
        <color theme="1"/>
        <rFont val="华文楷体"/>
        <family val="3"/>
        <charset val="134"/>
      </rPr>
      <t>间接生产成本</t>
    </r>
    <phoneticPr fontId="7" type="noConversion"/>
  </si>
  <si>
    <r>
      <rPr>
        <sz val="12"/>
        <color theme="1"/>
        <rFont val="华文楷体"/>
        <family val="3"/>
        <charset val="134"/>
      </rPr>
      <t>成本总额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</si>
  <si>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静态预算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</si>
  <si>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标准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</si>
  <si>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弹性预算</t>
    </r>
    <phoneticPr fontId="7" type="noConversion"/>
  </si>
  <si>
    <r>
      <t xml:space="preserve"> </t>
    </r>
    <r>
      <rPr>
        <sz val="10.5"/>
        <color rgb="FF231F20"/>
        <rFont val="华文楷体"/>
        <family val="3"/>
        <charset val="134"/>
      </rPr>
      <t>产量（件）</t>
    </r>
    <phoneticPr fontId="7" type="noConversion"/>
  </si>
  <si>
    <r>
      <rPr>
        <sz val="10.5"/>
        <color rgb="FF231F20"/>
        <rFont val="华文楷体"/>
        <family val="3"/>
        <charset val="134"/>
      </rPr>
      <t>变动人工成本</t>
    </r>
    <phoneticPr fontId="7" type="noConversion"/>
  </si>
  <si>
    <r>
      <rPr>
        <sz val="10.5"/>
        <color rgb="FF231F20"/>
        <rFont val="华文楷体"/>
        <family val="3"/>
        <charset val="134"/>
      </rPr>
      <t>固定人工成本</t>
    </r>
    <phoneticPr fontId="7" type="noConversion"/>
  </si>
  <si>
    <r>
      <rPr>
        <sz val="10.5"/>
        <color rgb="FF231F20"/>
        <rFont val="华文楷体"/>
        <family val="3"/>
        <charset val="134"/>
      </rPr>
      <t>材料成本</t>
    </r>
    <phoneticPr fontId="7" type="noConversion"/>
  </si>
  <si>
    <r>
      <rPr>
        <sz val="10.5"/>
        <color rgb="FF231F20"/>
        <rFont val="华文楷体"/>
        <family val="3"/>
        <charset val="134"/>
      </rPr>
      <t>变动间接费用</t>
    </r>
    <phoneticPr fontId="7" type="noConversion"/>
  </si>
  <si>
    <r>
      <rPr>
        <sz val="10.5"/>
        <color rgb="FF231F20"/>
        <rFont val="华文楷体"/>
        <family val="3"/>
        <charset val="134"/>
      </rPr>
      <t>固定间接费用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</si>
  <si>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成本总额</t>
    </r>
    <phoneticPr fontId="7" type="noConversion"/>
  </si>
  <si>
    <r>
      <t xml:space="preserve"> </t>
    </r>
    <r>
      <rPr>
        <b/>
        <sz val="10.5"/>
        <color rgb="FF231F20"/>
        <rFont val="华文楷体"/>
        <family val="3"/>
        <charset val="134"/>
      </rPr>
      <t>实际数</t>
    </r>
    <phoneticPr fontId="7" type="noConversion"/>
  </si>
  <si>
    <r>
      <rPr>
        <b/>
        <sz val="12"/>
        <color theme="1"/>
        <rFont val="华文楷体"/>
        <family val="3"/>
        <charset val="134"/>
      </rPr>
      <t>弹性预算差异</t>
    </r>
    <phoneticPr fontId="7" type="noConversion"/>
  </si>
  <si>
    <r>
      <t xml:space="preserve"> </t>
    </r>
    <r>
      <rPr>
        <sz val="10.5"/>
        <color rgb="FF231F20"/>
        <rFont val="华文楷体"/>
        <family val="3"/>
        <charset val="134"/>
      </rPr>
      <t>产量（件）</t>
    </r>
    <phoneticPr fontId="7" type="noConversion"/>
  </si>
  <si>
    <r>
      <t xml:space="preserve"> </t>
    </r>
    <r>
      <rPr>
        <sz val="10.5"/>
        <color rgb="FF231F20"/>
        <rFont val="华文楷体"/>
        <family val="3"/>
        <charset val="134"/>
      </rPr>
      <t>变动人工成本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</si>
  <si>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预算单位成本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</si>
  <si>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实际单位成本</t>
    </r>
    <phoneticPr fontId="7" type="noConversion"/>
  </si>
  <si>
    <r>
      <rPr>
        <sz val="10.5"/>
        <color rgb="FF231F20"/>
        <rFont val="华文楷体"/>
        <family val="3"/>
        <charset val="134"/>
      </rPr>
      <t>固定人工成本</t>
    </r>
    <phoneticPr fontId="7" type="noConversion"/>
  </si>
  <si>
    <r>
      <rPr>
        <sz val="10.5"/>
        <color rgb="FF231F20"/>
        <rFont val="华文楷体"/>
        <family val="3"/>
        <charset val="134"/>
      </rPr>
      <t>固定间接费用</t>
    </r>
    <phoneticPr fontId="7" type="noConversion"/>
  </si>
  <si>
    <r>
      <rPr>
        <sz val="10.5"/>
        <color rgb="FF231F20"/>
        <rFont val="华文楷体"/>
        <family val="3"/>
        <charset val="134"/>
      </rPr>
      <t>成本总额</t>
    </r>
    <phoneticPr fontId="7" type="noConversion"/>
  </si>
  <si>
    <r>
      <rPr>
        <b/>
        <sz val="10.5"/>
        <color rgb="FF231F20"/>
        <rFont val="华文楷体"/>
        <family val="3"/>
        <charset val="134"/>
      </rPr>
      <t>问题</t>
    </r>
    <phoneticPr fontId="7" type="noConversion"/>
  </si>
  <si>
    <r>
      <rPr>
        <b/>
        <sz val="11"/>
        <color theme="1"/>
        <rFont val="华文楷体"/>
        <family val="3"/>
        <charset val="134"/>
      </rPr>
      <t>强烈同意</t>
    </r>
    <phoneticPr fontId="7" type="noConversion"/>
  </si>
  <si>
    <r>
      <rPr>
        <b/>
        <sz val="11"/>
        <color theme="1"/>
        <rFont val="华文楷体"/>
        <family val="3"/>
        <charset val="134"/>
      </rPr>
      <t>同意</t>
    </r>
    <phoneticPr fontId="7" type="noConversion"/>
  </si>
  <si>
    <r>
      <rPr>
        <b/>
        <sz val="11"/>
        <color theme="1"/>
        <rFont val="华文楷体"/>
        <family val="3"/>
        <charset val="134"/>
      </rPr>
      <t>中立</t>
    </r>
    <phoneticPr fontId="7" type="noConversion"/>
  </si>
  <si>
    <r>
      <rPr>
        <b/>
        <sz val="11"/>
        <color theme="1"/>
        <rFont val="华文楷体"/>
        <family val="3"/>
        <charset val="134"/>
      </rPr>
      <t>不同意</t>
    </r>
    <phoneticPr fontId="7" type="noConversion"/>
  </si>
  <si>
    <r>
      <rPr>
        <b/>
        <sz val="11"/>
        <color theme="1"/>
        <rFont val="华文楷体"/>
        <family val="3"/>
        <charset val="134"/>
      </rPr>
      <t>强烈不同意</t>
    </r>
    <phoneticPr fontId="7" type="noConversion"/>
  </si>
  <si>
    <r>
      <t>1.MHL</t>
    </r>
    <r>
      <rPr>
        <sz val="10.5"/>
        <color rgb="FF231F20"/>
        <rFont val="华文楷体"/>
        <family val="3"/>
        <charset val="134"/>
      </rPr>
      <t>案例有助于我理解当预算用于绩效衡量目的时所产生的复杂性。</t>
    </r>
    <phoneticPr fontId="7" type="noConversion"/>
  </si>
  <si>
    <r>
      <t>2.</t>
    </r>
    <r>
      <rPr>
        <sz val="10.5"/>
        <color rgb="FF231F20"/>
        <rFont val="华文楷体"/>
        <family val="3"/>
        <charset val="134"/>
      </rPr>
      <t>通过要求识别问题并提出解决方案，</t>
    </r>
    <r>
      <rPr>
        <sz val="10.5"/>
        <color rgb="FF231F20"/>
        <rFont val="Times New Roman"/>
        <family val="1"/>
      </rPr>
      <t>MHL</t>
    </r>
    <r>
      <rPr>
        <sz val="10.5"/>
        <color rgb="FF231F20"/>
        <rFont val="华文楷体"/>
        <family val="3"/>
        <charset val="134"/>
      </rPr>
      <t>案例有助我提高解决问题的技能。</t>
    </r>
    <phoneticPr fontId="7" type="noConversion"/>
  </si>
  <si>
    <r>
      <t xml:space="preserve">3. </t>
    </r>
    <r>
      <rPr>
        <sz val="10.5"/>
        <color rgb="FF231F20"/>
        <rFont val="华文楷体"/>
        <family val="3"/>
        <charset val="134"/>
      </rPr>
      <t>通过课堂讲解与案例阅读，</t>
    </r>
    <r>
      <rPr>
        <sz val="10.5"/>
        <color rgb="FF231F20"/>
        <rFont val="Times New Roman"/>
        <family val="1"/>
      </rPr>
      <t>MHL</t>
    </r>
    <r>
      <rPr>
        <sz val="10.5"/>
        <color rgb="FF231F20"/>
        <rFont val="华文楷体"/>
        <family val="3"/>
        <charset val="134"/>
      </rPr>
      <t>案例提高了我对预算编制和绩效衡量的认识。</t>
    </r>
    <phoneticPr fontId="7" type="noConversion"/>
  </si>
  <si>
    <r>
      <rPr>
        <b/>
        <sz val="11"/>
        <color theme="1"/>
        <rFont val="华文楷体"/>
        <family val="3"/>
        <charset val="134"/>
      </rPr>
      <t>强烈推荐</t>
    </r>
    <phoneticPr fontId="7" type="noConversion"/>
  </si>
  <si>
    <r>
      <rPr>
        <b/>
        <sz val="11"/>
        <color theme="1"/>
        <rFont val="华文楷体"/>
        <family val="3"/>
        <charset val="134"/>
      </rPr>
      <t>一般推荐</t>
    </r>
    <phoneticPr fontId="7" type="noConversion"/>
  </si>
  <si>
    <r>
      <rPr>
        <b/>
        <sz val="11"/>
        <color theme="1"/>
        <rFont val="华文楷体"/>
        <family val="3"/>
        <charset val="134"/>
      </rPr>
      <t>稍微推荐</t>
    </r>
    <phoneticPr fontId="7" type="noConversion"/>
  </si>
  <si>
    <r>
      <rPr>
        <b/>
        <sz val="11"/>
        <color theme="1"/>
        <rFont val="华文楷体"/>
        <family val="3"/>
        <charset val="134"/>
      </rPr>
      <t>不推荐</t>
    </r>
    <phoneticPr fontId="7" type="noConversion"/>
  </si>
  <si>
    <r>
      <t xml:space="preserve">4. </t>
    </r>
    <r>
      <rPr>
        <sz val="10.5"/>
        <color rgb="FF231F20"/>
        <rFont val="华文楷体"/>
        <family val="3"/>
        <charset val="134"/>
      </rPr>
      <t>你会建议教师在未来的学期使用这则案例吗？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</si>
</sst>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&quot;$&quot;* #,##0.00_);_(&quot;$&quot;* \(#,##0.00\);_(&quot;$&quot;* &quot;-&quot;??_);_(@_)"/>
    <numFmt numFmtId="177" formatCode="_(* #,##0.00_);_(* \(#,##0.00\);_(* &quot;-&quot;??_);_(@_)"/>
  </numFmts>
  <fonts count="17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1"/>
      <color theme="1"/>
      <name val="Times New Roman"/>
      <family val="1"/>
    </font>
    <font>
      <b/>
      <sz val="10.5"/>
      <color rgb="FF231F20"/>
      <name val="华文楷体"/>
      <family val="3"/>
      <charset val="134"/>
    </font>
    <font>
      <sz val="10.5"/>
      <color rgb="FF231F20"/>
      <name val="华文楷体"/>
      <family val="3"/>
      <charset val="134"/>
    </font>
    <font>
      <b/>
      <sz val="10.5"/>
      <color rgb="FF231F20"/>
      <name val="Times New Roman"/>
      <family val="1"/>
    </font>
    <font>
      <sz val="10.5"/>
      <color rgb="FF231F20"/>
      <name val="Times New Roman"/>
      <family val="1"/>
    </font>
    <font>
      <b/>
      <sz val="11"/>
      <color theme="1"/>
      <name val="华文楷体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/>
    <xf numFmtId="3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76" fontId="1" fillId="0" borderId="12" xfId="1" applyFont="1" applyBorder="1"/>
    <xf numFmtId="176" fontId="1" fillId="0" borderId="13" xfId="1" applyFont="1" applyBorder="1"/>
    <xf numFmtId="176" fontId="1" fillId="0" borderId="12" xfId="1" applyFont="1" applyBorder="1" applyAlignment="1">
      <alignment horizontal="right"/>
    </xf>
    <xf numFmtId="176" fontId="1" fillId="0" borderId="14" xfId="1" applyFont="1" applyBorder="1"/>
    <xf numFmtId="176" fontId="1" fillId="0" borderId="14" xfId="1" applyFont="1" applyBorder="1" applyAlignment="1">
      <alignment horizontal="right"/>
    </xf>
    <xf numFmtId="176" fontId="1" fillId="0" borderId="15" xfId="1" applyFont="1" applyBorder="1"/>
    <xf numFmtId="177" fontId="1" fillId="0" borderId="10" xfId="2" applyFont="1" applyBorder="1"/>
    <xf numFmtId="0" fontId="1" fillId="0" borderId="10" xfId="0" applyFont="1" applyBorder="1"/>
    <xf numFmtId="177" fontId="0" fillId="0" borderId="0" xfId="0" applyNumberFormat="1"/>
    <xf numFmtId="176" fontId="1" fillId="0" borderId="0" xfId="0" applyNumberFormat="1" applyFont="1" applyBorder="1"/>
    <xf numFmtId="0" fontId="1" fillId="0" borderId="13" xfId="0" applyFont="1" applyBorder="1"/>
    <xf numFmtId="176" fontId="1" fillId="0" borderId="5" xfId="0" applyNumberFormat="1" applyFont="1" applyBorder="1"/>
    <xf numFmtId="0" fontId="1" fillId="0" borderId="15" xfId="0" applyFont="1" applyBorder="1"/>
    <xf numFmtId="176" fontId="2" fillId="0" borderId="10" xfId="1" applyFont="1" applyBorder="1"/>
    <xf numFmtId="176" fontId="2" fillId="0" borderId="9" xfId="0" applyNumberFormat="1" applyFont="1" applyBorder="1"/>
    <xf numFmtId="0" fontId="1" fillId="0" borderId="11" xfId="0" applyFont="1" applyBorder="1"/>
    <xf numFmtId="0" fontId="1" fillId="0" borderId="20" xfId="0" applyFont="1" applyBorder="1"/>
    <xf numFmtId="176" fontId="1" fillId="0" borderId="12" xfId="0" applyNumberFormat="1" applyFont="1" applyBorder="1"/>
    <xf numFmtId="176" fontId="1" fillId="0" borderId="13" xfId="0" applyNumberFormat="1" applyFont="1" applyBorder="1"/>
    <xf numFmtId="176" fontId="2" fillId="0" borderId="22" xfId="0" applyNumberFormat="1" applyFont="1" applyFill="1" applyBorder="1"/>
    <xf numFmtId="176" fontId="2" fillId="0" borderId="23" xfId="0" applyNumberFormat="1" applyFont="1" applyBorder="1"/>
    <xf numFmtId="0" fontId="1" fillId="0" borderId="26" xfId="0" applyFont="1" applyBorder="1"/>
    <xf numFmtId="3" fontId="4" fillId="0" borderId="27" xfId="0" applyNumberFormat="1" applyFont="1" applyBorder="1"/>
    <xf numFmtId="0" fontId="1" fillId="0" borderId="0" xfId="0" applyFont="1" applyBorder="1"/>
    <xf numFmtId="176" fontId="1" fillId="0" borderId="27" xfId="1" applyFont="1" applyBorder="1"/>
    <xf numFmtId="176" fontId="1" fillId="0" borderId="0" xfId="1" applyFont="1" applyBorder="1"/>
    <xf numFmtId="176" fontId="0" fillId="0" borderId="0" xfId="0" applyNumberFormat="1"/>
    <xf numFmtId="176" fontId="2" fillId="0" borderId="27" xfId="1" applyFont="1" applyBorder="1"/>
    <xf numFmtId="176" fontId="2" fillId="0" borderId="0" xfId="1" applyFont="1" applyBorder="1"/>
    <xf numFmtId="0" fontId="2" fillId="0" borderId="13" xfId="0" applyFont="1" applyBorder="1"/>
    <xf numFmtId="176" fontId="5" fillId="0" borderId="4" xfId="1" applyFont="1" applyBorder="1"/>
    <xf numFmtId="176" fontId="5" fillId="0" borderId="0" xfId="1" applyFont="1" applyBorder="1"/>
    <xf numFmtId="0" fontId="5" fillId="0" borderId="13" xfId="0" applyFont="1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13" xfId="0" applyFont="1" applyBorder="1"/>
    <xf numFmtId="0" fontId="1" fillId="0" borderId="28" xfId="0" applyFont="1" applyBorder="1"/>
    <xf numFmtId="0" fontId="10" fillId="0" borderId="29" xfId="0" applyFont="1" applyBorder="1"/>
    <xf numFmtId="0" fontId="10" fillId="0" borderId="0" xfId="0" applyFont="1" applyBorder="1"/>
    <xf numFmtId="0" fontId="10" fillId="0" borderId="25" xfId="0" applyFont="1" applyBorder="1"/>
    <xf numFmtId="0" fontId="10" fillId="0" borderId="9" xfId="0" applyFont="1" applyBorder="1"/>
    <xf numFmtId="0" fontId="10" fillId="0" borderId="11" xfId="0" applyFont="1" applyBorder="1"/>
    <xf numFmtId="0" fontId="10" fillId="0" borderId="0" xfId="0" applyFont="1"/>
    <xf numFmtId="0" fontId="13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176" fontId="10" fillId="0" borderId="16" xfId="0" applyNumberFormat="1" applyFont="1" applyBorder="1"/>
    <xf numFmtId="0" fontId="10" fillId="0" borderId="16" xfId="0" applyFont="1" applyBorder="1"/>
    <xf numFmtId="176" fontId="10" fillId="0" borderId="17" xfId="0" applyNumberFormat="1" applyFont="1" applyBorder="1"/>
    <xf numFmtId="0" fontId="3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13" fillId="0" borderId="21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justify" vertical="top" wrapText="1"/>
    </xf>
    <xf numFmtId="9" fontId="10" fillId="0" borderId="0" xfId="3" applyFont="1"/>
    <xf numFmtId="0" fontId="14" fillId="0" borderId="10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justify"/>
    </xf>
    <xf numFmtId="9" fontId="10" fillId="0" borderId="1" xfId="3" applyFont="1" applyBorder="1"/>
    <xf numFmtId="9" fontId="10" fillId="0" borderId="1" xfId="3" applyFont="1" applyBorder="1" applyAlignment="1">
      <alignment wrapText="1"/>
    </xf>
    <xf numFmtId="0" fontId="10" fillId="0" borderId="1" xfId="0" applyFont="1" applyBorder="1"/>
    <xf numFmtId="0" fontId="10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Alignment="1">
      <alignment wrapText="1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4">
    <cellStyle name="百分比" xfId="3" builtinId="5"/>
    <cellStyle name="常规" xfId="0" builtinId="0"/>
    <cellStyle name="货币" xfId="1" builtinId="4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29846</xdr:rowOff>
    </xdr:from>
    <xdr:to>
      <xdr:col>4</xdr:col>
      <xdr:colOff>247650</xdr:colOff>
      <xdr:row>15</xdr:row>
      <xdr:rowOff>287655</xdr:rowOff>
    </xdr:to>
    <xdr:sp macro="" textlink="">
      <xdr:nvSpPr>
        <xdr:cNvPr id="2" name="TextBox 1"/>
        <xdr:cNvSpPr txBox="1"/>
      </xdr:nvSpPr>
      <xdr:spPr>
        <a:xfrm>
          <a:off x="19050" y="1767206"/>
          <a:ext cx="6187440" cy="1408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人工成本</a:t>
          </a:r>
          <a:r>
            <a:rPr lang="zh-CN" alt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（预算和实际）</a:t>
          </a:r>
          <a:r>
            <a: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包括主管的固定工资20050美元。所有其他直接人工成本，如机器和装配线工人的工资，都是变动成本。</a:t>
          </a:r>
        </a:p>
        <a:p>
          <a:endParaRPr lang="en-AU" sz="12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华文楷体" panose="02010600040101010101" pitchFamily="2" charset="-122"/>
            <a:cs typeface="Times New Roman" panose="02020603050405020304" pitchFamily="18" charset="0"/>
            <a:sym typeface="+mn-ea"/>
          </a:endParaRPr>
        </a:p>
        <a:p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预算的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间接生产成本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总额包括82万美元的固定成本，包括与工厂有关的租金、折旧和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设备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租赁成本。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剩余的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间接成本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都是变动成本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。除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设备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  <a:sym typeface="+mn-ea"/>
            </a:rPr>
            <a:t>租赁费用外，所有实际固定间接费用均与预算相同。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公司在8月份又租了一台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设备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，每月</a:t>
          </a:r>
          <a:r>
            <a:rPr lang="zh-CN" alt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租金</a:t>
          </a:r>
          <a:r>
            <a:rPr lang="en-A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华文楷体" panose="02010600040101010101" pitchFamily="2" charset="-122"/>
              <a:cs typeface="Times New Roman" panose="02020603050405020304" pitchFamily="18" charset="0"/>
            </a:rPr>
            <a:t>5000美元。</a:t>
          </a: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7" sqref="B17"/>
    </sheetView>
  </sheetViews>
  <sheetFormatPr defaultColWidth="9" defaultRowHeight="14" x14ac:dyDescent="0.3"/>
  <cols>
    <col min="1" max="1" width="28.9140625" customWidth="1"/>
    <col min="2" max="3" width="20.6640625" customWidth="1"/>
    <col min="4" max="4" width="16.6640625" customWidth="1"/>
    <col min="5" max="5" width="3.9140625" customWidth="1"/>
    <col min="7" max="7" width="13.33203125" customWidth="1"/>
  </cols>
  <sheetData>
    <row r="1" spans="1:9" ht="16.5" x14ac:dyDescent="0.4">
      <c r="A1" s="78" t="s">
        <v>2</v>
      </c>
      <c r="B1" s="79"/>
      <c r="C1" s="79"/>
      <c r="D1" s="79"/>
      <c r="E1" s="80"/>
    </row>
    <row r="2" spans="1:9" ht="16.5" x14ac:dyDescent="0.4">
      <c r="A2" s="81" t="s">
        <v>3</v>
      </c>
      <c r="B2" s="82"/>
      <c r="C2" s="82"/>
      <c r="D2" s="82"/>
      <c r="E2" s="83"/>
    </row>
    <row r="3" spans="1:9" ht="16.5" x14ac:dyDescent="0.4">
      <c r="A3" s="27"/>
      <c r="B3" s="42" t="s">
        <v>4</v>
      </c>
      <c r="C3" s="42" t="s">
        <v>5</v>
      </c>
      <c r="D3" s="84" t="s">
        <v>6</v>
      </c>
      <c r="E3" s="85"/>
    </row>
    <row r="4" spans="1:9" ht="16.5" x14ac:dyDescent="0.4">
      <c r="A4" s="27" t="s">
        <v>7</v>
      </c>
      <c r="B4" s="28">
        <v>6000</v>
      </c>
      <c r="C4" s="28">
        <v>6656</v>
      </c>
      <c r="D4" s="29"/>
      <c r="E4" s="43"/>
    </row>
    <row r="5" spans="1:9" ht="16.5" x14ac:dyDescent="0.4">
      <c r="A5" s="27" t="s">
        <v>8</v>
      </c>
      <c r="B5" s="30">
        <v>169970</v>
      </c>
      <c r="C5" s="30">
        <v>206250</v>
      </c>
      <c r="D5" s="31">
        <f>C5-B5</f>
        <v>36280</v>
      </c>
      <c r="E5" s="16" t="s">
        <v>0</v>
      </c>
      <c r="G5" s="32"/>
    </row>
    <row r="6" spans="1:9" ht="16.5" x14ac:dyDescent="0.4">
      <c r="A6" s="27" t="s">
        <v>9</v>
      </c>
      <c r="B6" s="30">
        <v>925000</v>
      </c>
      <c r="C6" s="30">
        <v>1090000</v>
      </c>
      <c r="D6" s="31">
        <f t="shared" ref="D6:D7" si="0">C6-B6</f>
        <v>165000</v>
      </c>
      <c r="E6" s="16" t="s">
        <v>0</v>
      </c>
      <c r="G6" s="32"/>
    </row>
    <row r="7" spans="1:9" ht="17.5" x14ac:dyDescent="0.5">
      <c r="A7" s="27" t="s">
        <v>10</v>
      </c>
      <c r="B7" s="33">
        <v>1284280</v>
      </c>
      <c r="C7" s="33">
        <v>1366440</v>
      </c>
      <c r="D7" s="34">
        <f t="shared" si="0"/>
        <v>82160</v>
      </c>
      <c r="E7" s="35" t="s">
        <v>0</v>
      </c>
      <c r="G7" s="32"/>
    </row>
    <row r="8" spans="1:9" ht="17.5" x14ac:dyDescent="0.5">
      <c r="A8" s="44" t="s">
        <v>11</v>
      </c>
      <c r="B8" s="36">
        <f>SUM(B5:B7)</f>
        <v>2379250</v>
      </c>
      <c r="C8" s="36">
        <f>SUM(C5:C7)</f>
        <v>2662690</v>
      </c>
      <c r="D8" s="37">
        <f>SUM(D5:D7)</f>
        <v>283440</v>
      </c>
      <c r="E8" s="38" t="s">
        <v>0</v>
      </c>
      <c r="G8" s="32"/>
    </row>
    <row r="9" spans="1:9" ht="8.25" customHeight="1" x14ac:dyDescent="0.3">
      <c r="A9" s="45"/>
      <c r="B9" s="46"/>
      <c r="C9" s="46"/>
      <c r="D9" s="46"/>
      <c r="E9" s="43"/>
    </row>
    <row r="10" spans="1:9" x14ac:dyDescent="0.3">
      <c r="A10" s="45"/>
      <c r="B10" s="46"/>
      <c r="C10" s="46"/>
      <c r="D10" s="46"/>
      <c r="E10" s="43"/>
      <c r="G10" s="32"/>
    </row>
    <row r="11" spans="1:9" x14ac:dyDescent="0.3">
      <c r="A11" s="45"/>
      <c r="B11" s="46"/>
      <c r="C11" s="46"/>
      <c r="D11" s="46"/>
      <c r="E11" s="43"/>
    </row>
    <row r="12" spans="1:9" x14ac:dyDescent="0.3">
      <c r="A12" s="45"/>
      <c r="B12" s="46"/>
      <c r="C12" s="46"/>
      <c r="D12" s="46"/>
      <c r="E12" s="43"/>
      <c r="I12" s="39"/>
    </row>
    <row r="13" spans="1:9" x14ac:dyDescent="0.3">
      <c r="A13" s="45"/>
      <c r="B13" s="46"/>
      <c r="C13" s="46"/>
      <c r="D13" s="46"/>
      <c r="E13" s="43"/>
    </row>
    <row r="14" spans="1:9" x14ac:dyDescent="0.3">
      <c r="A14" s="45"/>
      <c r="B14" s="46"/>
      <c r="C14" s="46"/>
      <c r="D14" s="46"/>
      <c r="E14" s="43"/>
    </row>
    <row r="15" spans="1:9" x14ac:dyDescent="0.3">
      <c r="A15" s="45"/>
      <c r="B15" s="46"/>
      <c r="C15" s="46"/>
      <c r="D15" s="46"/>
      <c r="E15" s="43"/>
    </row>
    <row r="16" spans="1:9" ht="27.75" customHeight="1" x14ac:dyDescent="0.3">
      <c r="A16" s="47"/>
      <c r="B16" s="48"/>
      <c r="C16" s="48"/>
      <c r="D16" s="48"/>
      <c r="E16" s="49"/>
    </row>
    <row r="18" spans="2:2" x14ac:dyDescent="0.3">
      <c r="B18" s="32"/>
    </row>
  </sheetData>
  <mergeCells count="3">
    <mergeCell ref="A1:E1"/>
    <mergeCell ref="A2:E2"/>
    <mergeCell ref="D3:E3"/>
  </mergeCells>
  <phoneticPr fontId="7" type="noConversion"/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B8:C8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4" sqref="B4"/>
    </sheetView>
  </sheetViews>
  <sheetFormatPr defaultColWidth="9" defaultRowHeight="14" x14ac:dyDescent="0.3"/>
  <cols>
    <col min="1" max="1" width="24.25" customWidth="1"/>
    <col min="2" max="2" width="15.6640625" customWidth="1"/>
    <col min="3" max="3" width="15.9140625" customWidth="1"/>
    <col min="4" max="4" width="15.6640625" customWidth="1"/>
    <col min="5" max="5" width="16.08203125" customWidth="1"/>
    <col min="6" max="6" width="4.6640625" customWidth="1"/>
  </cols>
  <sheetData>
    <row r="1" spans="1:8" x14ac:dyDescent="0.3">
      <c r="A1" s="50"/>
      <c r="B1" s="50"/>
      <c r="C1" s="50"/>
      <c r="D1" s="50"/>
      <c r="E1" s="50"/>
    </row>
    <row r="2" spans="1:8" ht="15.5" x14ac:dyDescent="0.35">
      <c r="A2" s="2"/>
      <c r="B2" s="51" t="s">
        <v>12</v>
      </c>
      <c r="C2" s="51" t="s">
        <v>13</v>
      </c>
      <c r="D2" s="51" t="s">
        <v>14</v>
      </c>
      <c r="E2" s="50"/>
    </row>
    <row r="3" spans="1:8" ht="15.5" x14ac:dyDescent="0.35">
      <c r="A3" s="52" t="s">
        <v>15</v>
      </c>
      <c r="B3" s="3">
        <v>6000</v>
      </c>
      <c r="C3" s="4">
        <v>1</v>
      </c>
      <c r="D3" s="5">
        <v>6656</v>
      </c>
      <c r="E3" s="50"/>
    </row>
    <row r="4" spans="1:8" ht="15.5" x14ac:dyDescent="0.35">
      <c r="A4" s="52" t="s">
        <v>16</v>
      </c>
      <c r="B4" s="6">
        <f>叙述!B5-叙述!H6</f>
        <v>169970</v>
      </c>
      <c r="C4" s="6">
        <f>B4/$B$3</f>
        <v>28.328333333333333</v>
      </c>
      <c r="D4" s="7">
        <f>C4*$D$3</f>
        <v>188553.38666666666</v>
      </c>
      <c r="E4" s="50"/>
    </row>
    <row r="5" spans="1:8" ht="15.5" x14ac:dyDescent="0.35">
      <c r="A5" s="52" t="s">
        <v>17</v>
      </c>
      <c r="B5" s="6">
        <v>20050</v>
      </c>
      <c r="C5" s="8" t="s">
        <v>1</v>
      </c>
      <c r="D5" s="7">
        <f>B5</f>
        <v>20050</v>
      </c>
      <c r="E5" s="50"/>
    </row>
    <row r="6" spans="1:8" ht="15.5" x14ac:dyDescent="0.35">
      <c r="A6" s="52" t="s">
        <v>18</v>
      </c>
      <c r="B6" s="6">
        <f>叙述!B6</f>
        <v>925000</v>
      </c>
      <c r="C6" s="6">
        <f>B6/$B$3</f>
        <v>154.16666666666666</v>
      </c>
      <c r="D6" s="7">
        <f>C6*$D$3</f>
        <v>1026133.3333333333</v>
      </c>
      <c r="E6" s="50"/>
    </row>
    <row r="7" spans="1:8" ht="15.5" x14ac:dyDescent="0.35">
      <c r="A7" s="52" t="s">
        <v>19</v>
      </c>
      <c r="B7" s="6">
        <f>叙述!B7-叙述!H12</f>
        <v>1284280</v>
      </c>
      <c r="C7" s="6">
        <f>B7/$B$3</f>
        <v>214.04666666666665</v>
      </c>
      <c r="D7" s="7">
        <f t="shared" ref="D7" si="0">C7*$D$3</f>
        <v>1424694.6133333333</v>
      </c>
      <c r="E7" s="50"/>
    </row>
    <row r="8" spans="1:8" ht="15.5" x14ac:dyDescent="0.35">
      <c r="A8" s="52" t="s">
        <v>20</v>
      </c>
      <c r="B8" s="9">
        <f>叙述!H12</f>
        <v>0</v>
      </c>
      <c r="C8" s="10" t="s">
        <v>1</v>
      </c>
      <c r="D8" s="11">
        <f>B8</f>
        <v>0</v>
      </c>
      <c r="E8" s="50"/>
    </row>
    <row r="9" spans="1:8" ht="14.5" x14ac:dyDescent="0.3">
      <c r="A9" s="53" t="s">
        <v>21</v>
      </c>
      <c r="B9" s="54">
        <f>SUM(B4:B8)</f>
        <v>2399300</v>
      </c>
      <c r="C9" s="55"/>
      <c r="D9" s="56">
        <f>SUM(D4:D8)</f>
        <v>2659431.333333333</v>
      </c>
      <c r="E9" s="50"/>
    </row>
    <row r="10" spans="1:8" ht="14.5" thickBot="1" x14ac:dyDescent="0.35">
      <c r="A10" s="50"/>
      <c r="B10" s="50"/>
      <c r="C10" s="50"/>
      <c r="D10" s="50"/>
      <c r="E10" s="50"/>
    </row>
    <row r="11" spans="1:8" ht="30" customHeight="1" thickBot="1" x14ac:dyDescent="0.45">
      <c r="A11" s="2"/>
      <c r="B11" s="51" t="s">
        <v>12</v>
      </c>
      <c r="C11" s="51" t="s">
        <v>14</v>
      </c>
      <c r="D11" s="51" t="s">
        <v>22</v>
      </c>
      <c r="E11" s="57" t="s">
        <v>23</v>
      </c>
      <c r="F11" s="40"/>
    </row>
    <row r="12" spans="1:8" ht="16" thickBot="1" x14ac:dyDescent="0.4">
      <c r="A12" s="52" t="s">
        <v>24</v>
      </c>
      <c r="B12" s="12">
        <v>6000</v>
      </c>
      <c r="C12" s="12">
        <v>6656</v>
      </c>
      <c r="D12" s="13">
        <v>6656</v>
      </c>
      <c r="E12" s="58"/>
      <c r="F12" s="41"/>
      <c r="H12" s="14"/>
    </row>
    <row r="13" spans="1:8" ht="16" thickBot="1" x14ac:dyDescent="0.4">
      <c r="A13" s="52" t="s">
        <v>25</v>
      </c>
      <c r="B13" s="6">
        <f>B4</f>
        <v>169970</v>
      </c>
      <c r="C13" s="6">
        <f>D4</f>
        <v>188553.38666666666</v>
      </c>
      <c r="D13" s="6">
        <f>叙述!C5-叙述!I6</f>
        <v>206250</v>
      </c>
      <c r="E13" s="15">
        <f>D13-C13</f>
        <v>17696.613333333342</v>
      </c>
      <c r="F13" s="16" t="str">
        <f>IF(C13&gt;D13,"F","U")</f>
        <v>U</v>
      </c>
    </row>
    <row r="14" spans="1:8" ht="15.5" x14ac:dyDescent="0.35">
      <c r="A14" s="52" t="s">
        <v>17</v>
      </c>
      <c r="B14" s="6">
        <f>B5</f>
        <v>20050</v>
      </c>
      <c r="C14" s="6">
        <f>D5</f>
        <v>20050</v>
      </c>
      <c r="D14" s="6">
        <f>叙述!I6</f>
        <v>0</v>
      </c>
      <c r="E14" s="15">
        <f t="shared" ref="E14:E18" si="1">D14-C14</f>
        <v>-20050</v>
      </c>
      <c r="F14" s="16"/>
    </row>
    <row r="15" spans="1:8" ht="15.5" x14ac:dyDescent="0.35">
      <c r="A15" s="52" t="s">
        <v>18</v>
      </c>
      <c r="B15" s="6">
        <f>B6</f>
        <v>925000</v>
      </c>
      <c r="C15" s="6">
        <f>D6</f>
        <v>1026133.3333333333</v>
      </c>
      <c r="D15" s="6">
        <f>叙述!C6</f>
        <v>1090000</v>
      </c>
      <c r="E15" s="15">
        <f t="shared" si="1"/>
        <v>63866.666666666744</v>
      </c>
      <c r="F15" s="16" t="str">
        <f t="shared" ref="F15:F18" si="2">IF(C15&gt;D15,"F","U")</f>
        <v>U</v>
      </c>
    </row>
    <row r="16" spans="1:8" ht="15.5" x14ac:dyDescent="0.35">
      <c r="A16" s="52" t="s">
        <v>19</v>
      </c>
      <c r="B16" s="6">
        <f>B7</f>
        <v>1284280</v>
      </c>
      <c r="C16" s="6">
        <f>D7</f>
        <v>1424694.6133333333</v>
      </c>
      <c r="D16" s="6">
        <f>叙述!C7-叙述!I12</f>
        <v>1366440</v>
      </c>
      <c r="E16" s="15">
        <f t="shared" si="1"/>
        <v>-58254.613333333284</v>
      </c>
      <c r="F16" s="16" t="str">
        <f t="shared" si="2"/>
        <v>F</v>
      </c>
    </row>
    <row r="17" spans="1:6" ht="15.5" x14ac:dyDescent="0.35">
      <c r="A17" s="52" t="s">
        <v>20</v>
      </c>
      <c r="B17" s="9">
        <f>B8</f>
        <v>0</v>
      </c>
      <c r="C17" s="9">
        <f>D8</f>
        <v>0</v>
      </c>
      <c r="D17" s="9">
        <f>叙述!I12</f>
        <v>0</v>
      </c>
      <c r="E17" s="17">
        <f t="shared" si="1"/>
        <v>0</v>
      </c>
      <c r="F17" s="18" t="str">
        <f t="shared" si="2"/>
        <v>U</v>
      </c>
    </row>
    <row r="18" spans="1:6" ht="17" x14ac:dyDescent="0.5">
      <c r="A18" s="53" t="s">
        <v>21</v>
      </c>
      <c r="B18" s="19">
        <f>SUM(B13:B17)</f>
        <v>2399300</v>
      </c>
      <c r="C18" s="19">
        <f>SUM(C13:C17)</f>
        <v>2659431.333333333</v>
      </c>
      <c r="D18" s="19">
        <f>SUM(D13:D17)</f>
        <v>2662690</v>
      </c>
      <c r="E18" s="20">
        <f t="shared" si="1"/>
        <v>3258.6666666669771</v>
      </c>
      <c r="F18" s="21" t="str">
        <f t="shared" si="2"/>
        <v>U</v>
      </c>
    </row>
    <row r="19" spans="1:6" x14ac:dyDescent="0.3">
      <c r="A19" s="50"/>
      <c r="B19" s="50"/>
      <c r="C19" s="50"/>
      <c r="D19" s="50"/>
      <c r="E19" s="50"/>
    </row>
    <row r="20" spans="1:6" ht="15.5" x14ac:dyDescent="0.35">
      <c r="A20" s="22"/>
      <c r="B20" s="51" t="s">
        <v>26</v>
      </c>
      <c r="C20" s="59" t="s">
        <v>27</v>
      </c>
      <c r="D20" s="50"/>
      <c r="E20" s="50"/>
    </row>
    <row r="21" spans="1:6" ht="15.5" x14ac:dyDescent="0.35">
      <c r="A21" s="60" t="s">
        <v>16</v>
      </c>
      <c r="B21" s="23">
        <f>B13/$B$12</f>
        <v>28.328333333333333</v>
      </c>
      <c r="C21" s="24">
        <f>D13/$D$12</f>
        <v>30.987079326923077</v>
      </c>
      <c r="D21" s="61"/>
      <c r="E21" s="50"/>
    </row>
    <row r="22" spans="1:6" ht="15.5" x14ac:dyDescent="0.35">
      <c r="A22" s="62" t="s">
        <v>28</v>
      </c>
      <c r="B22" s="23">
        <f>B14/$B$12</f>
        <v>3.3416666666666668</v>
      </c>
      <c r="C22" s="24">
        <v>3.13</v>
      </c>
      <c r="D22" s="61"/>
      <c r="E22" s="50"/>
    </row>
    <row r="23" spans="1:6" ht="15.5" x14ac:dyDescent="0.35">
      <c r="A23" s="62" t="s">
        <v>18</v>
      </c>
      <c r="B23" s="23">
        <f>B15/$B$12</f>
        <v>154.16666666666666</v>
      </c>
      <c r="C23" s="24">
        <f>D15/$D$12</f>
        <v>163.76201923076923</v>
      </c>
      <c r="D23" s="61"/>
      <c r="E23" s="50"/>
    </row>
    <row r="24" spans="1:6" ht="15.5" x14ac:dyDescent="0.35">
      <c r="A24" s="62" t="s">
        <v>19</v>
      </c>
      <c r="B24" s="23">
        <f t="shared" ref="B24:B26" si="3">B16/$B$12</f>
        <v>214.04666666666665</v>
      </c>
      <c r="C24" s="24">
        <f t="shared" ref="C24:C26" si="4">D16/$D$12</f>
        <v>205.29447115384616</v>
      </c>
      <c r="D24" s="61"/>
      <c r="E24" s="50"/>
    </row>
    <row r="25" spans="1:6" ht="15.5" x14ac:dyDescent="0.35">
      <c r="A25" s="62" t="s">
        <v>29</v>
      </c>
      <c r="B25" s="23">
        <f t="shared" si="3"/>
        <v>0</v>
      </c>
      <c r="C25" s="24">
        <f t="shared" si="4"/>
        <v>0</v>
      </c>
      <c r="D25" s="61"/>
      <c r="E25" s="50"/>
    </row>
    <row r="26" spans="1:6" ht="17" x14ac:dyDescent="0.5">
      <c r="A26" s="62" t="s">
        <v>30</v>
      </c>
      <c r="B26" s="25">
        <f t="shared" si="3"/>
        <v>399.88333333333333</v>
      </c>
      <c r="C26" s="26">
        <f t="shared" si="4"/>
        <v>400.04356971153845</v>
      </c>
      <c r="D26" s="50"/>
      <c r="E26" s="50"/>
    </row>
    <row r="27" spans="1:6" x14ac:dyDescent="0.3">
      <c r="A27" s="50"/>
      <c r="B27" s="50"/>
      <c r="C27" s="50"/>
      <c r="D27" s="50"/>
      <c r="E27" s="50"/>
    </row>
    <row r="28" spans="1:6" x14ac:dyDescent="0.3">
      <c r="A28" s="50"/>
      <c r="B28" s="50"/>
      <c r="C28" s="50"/>
      <c r="D28" s="50"/>
      <c r="E28" s="50"/>
    </row>
  </sheetData>
  <phoneticPr fontId="7" type="noConversion"/>
  <pageMargins left="0.7" right="0.7" top="0.75" bottom="0.75" header="0.3" footer="0.3"/>
  <pageSetup orientation="portrait"/>
  <customProperties>
    <customPr name="EpmWorksheetKeyString_GUID" r:id="rId1"/>
  </customProperties>
  <ignoredErrors>
    <ignoredError sqref="D5" formula="1"/>
    <ignoredError sqref="C18:D18 B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0" sqref="A10"/>
    </sheetView>
  </sheetViews>
  <sheetFormatPr defaultColWidth="9" defaultRowHeight="14" x14ac:dyDescent="0.3"/>
  <cols>
    <col min="1" max="1" width="39.6640625" customWidth="1"/>
    <col min="2" max="3" width="12.6640625" customWidth="1"/>
    <col min="4" max="4" width="11.9140625" customWidth="1"/>
    <col min="5" max="5" width="12.08203125" customWidth="1"/>
    <col min="6" max="6" width="12.6640625" style="1" customWidth="1"/>
    <col min="7" max="7" width="12.6640625" customWidth="1"/>
  </cols>
  <sheetData>
    <row r="1" spans="1:6" ht="15.5" x14ac:dyDescent="0.4">
      <c r="A1" s="63" t="s">
        <v>31</v>
      </c>
      <c r="B1" s="64" t="s">
        <v>32</v>
      </c>
      <c r="C1" s="65" t="s">
        <v>33</v>
      </c>
      <c r="D1" s="65" t="s">
        <v>34</v>
      </c>
      <c r="E1" s="65" t="s">
        <v>35</v>
      </c>
      <c r="F1" s="64" t="s">
        <v>36</v>
      </c>
    </row>
    <row r="2" spans="1:6" ht="57" customHeight="1" x14ac:dyDescent="0.35">
      <c r="A2" s="66" t="s">
        <v>37</v>
      </c>
      <c r="B2" s="67">
        <v>0.31</v>
      </c>
      <c r="C2" s="67">
        <v>0.61</v>
      </c>
      <c r="D2" s="67">
        <v>0.08</v>
      </c>
      <c r="E2" s="67">
        <v>0</v>
      </c>
      <c r="F2" s="68">
        <v>0</v>
      </c>
    </row>
    <row r="3" spans="1:6" ht="10.5" customHeight="1" x14ac:dyDescent="0.3">
      <c r="A3" s="69"/>
      <c r="B3" s="67"/>
      <c r="C3" s="67"/>
      <c r="D3" s="67"/>
      <c r="E3" s="67"/>
      <c r="F3" s="68"/>
    </row>
    <row r="4" spans="1:6" ht="58.5" customHeight="1" x14ac:dyDescent="0.35">
      <c r="A4" s="66" t="s">
        <v>38</v>
      </c>
      <c r="B4" s="67">
        <v>0.3</v>
      </c>
      <c r="C4" s="67">
        <v>0.6</v>
      </c>
      <c r="D4" s="67">
        <v>0.05</v>
      </c>
      <c r="E4" s="67">
        <v>0</v>
      </c>
      <c r="F4" s="68">
        <v>0</v>
      </c>
    </row>
    <row r="5" spans="1:6" ht="8.25" customHeight="1" x14ac:dyDescent="0.3">
      <c r="A5" s="69"/>
      <c r="B5" s="67"/>
      <c r="C5" s="67"/>
      <c r="D5" s="67"/>
      <c r="E5" s="67"/>
      <c r="F5" s="68"/>
    </row>
    <row r="6" spans="1:6" ht="29" x14ac:dyDescent="0.35">
      <c r="A6" s="66" t="s">
        <v>39</v>
      </c>
      <c r="B6" s="67">
        <v>0.4</v>
      </c>
      <c r="C6" s="67">
        <v>0.55000000000000004</v>
      </c>
      <c r="D6" s="67">
        <v>0.05</v>
      </c>
      <c r="E6" s="67">
        <v>0</v>
      </c>
      <c r="F6" s="68">
        <v>0</v>
      </c>
    </row>
    <row r="7" spans="1:6" ht="9" customHeight="1" x14ac:dyDescent="0.3">
      <c r="A7" s="69"/>
      <c r="B7" s="69"/>
      <c r="C7" s="69"/>
      <c r="D7" s="69"/>
      <c r="E7" s="69"/>
      <c r="F7" s="70"/>
    </row>
    <row r="8" spans="1:6" ht="15.5" x14ac:dyDescent="0.4">
      <c r="A8" s="69"/>
      <c r="B8" s="71" t="s">
        <v>40</v>
      </c>
      <c r="C8" s="71" t="s">
        <v>41</v>
      </c>
      <c r="D8" s="71" t="s">
        <v>42</v>
      </c>
      <c r="E8" s="71" t="s">
        <v>43</v>
      </c>
      <c r="F8" s="72"/>
    </row>
    <row r="9" spans="1:6" ht="42.75" customHeight="1" x14ac:dyDescent="0.35">
      <c r="A9" s="66" t="s">
        <v>44</v>
      </c>
      <c r="B9" s="67">
        <v>0.54</v>
      </c>
      <c r="C9" s="67">
        <v>0.45500000000000002</v>
      </c>
      <c r="D9" s="67">
        <v>0</v>
      </c>
      <c r="E9" s="67">
        <v>0</v>
      </c>
      <c r="F9" s="72"/>
    </row>
    <row r="10" spans="1:6" x14ac:dyDescent="0.3">
      <c r="A10" s="73"/>
      <c r="B10" s="74"/>
      <c r="C10" s="75"/>
      <c r="D10" s="74"/>
      <c r="E10" s="76"/>
      <c r="F10" s="77"/>
    </row>
    <row r="11" spans="1:6" x14ac:dyDescent="0.3">
      <c r="A11" s="50"/>
      <c r="B11" s="50"/>
      <c r="C11" s="50"/>
      <c r="D11" s="50"/>
      <c r="E11" s="50"/>
      <c r="F11" s="77"/>
    </row>
    <row r="17" spans="1:1" x14ac:dyDescent="0.3">
      <c r="A17" s="1"/>
    </row>
  </sheetData>
  <phoneticPr fontId="7" type="noConversion"/>
  <pageMargins left="0.7" right="0.7" top="0.75" bottom="0.75" header="0.3" footer="0.3"/>
  <pageSetup paperSize="9" orientation="portrait" horizontalDpi="120" verticalDpi="12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叙述</vt:lpstr>
      <vt:lpstr>计算</vt:lpstr>
      <vt:lpstr>效果</vt:lpstr>
    </vt:vector>
  </TitlesOfParts>
  <Company>Miami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Siriwardane, Harshini Pushpika Dr.</dc:creator>
  <cp:lastModifiedBy>Stella Hu</cp:lastModifiedBy>
  <cp:lastPrinted>2020-05-03T23:17:00Z</cp:lastPrinted>
  <dcterms:created xsi:type="dcterms:W3CDTF">2020-04-22T18:21:00Z</dcterms:created>
  <dcterms:modified xsi:type="dcterms:W3CDTF">2022-11-01T02:44:24Z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54DEE361F66E427F93FD350A6266D0A6</vt:lpwstr>
  </property>
</Properties>
</file>